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9225"/>
  </bookViews>
  <sheets>
    <sheet name="5кл" sheetId="5" r:id="rId1"/>
    <sheet name="6 кл" sheetId="1" r:id="rId2"/>
    <sheet name="7кл" sheetId="2" r:id="rId3"/>
    <sheet name="8кл" sheetId="3" r:id="rId4"/>
    <sheet name="9кл" sheetId="4" r:id="rId5"/>
  </sheets>
  <externalReferences>
    <externalReference r:id="rId6"/>
    <externalReference r:id="rId7"/>
    <externalReference r:id="rId8"/>
    <externalReference r:id="rId9"/>
  </externalReferences>
  <definedNames>
    <definedName name="_xlnm._FilterDatabase" localSheetId="1" hidden="1">'6 кл'!$A$2:$AC$28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2"/>
  <c r="C49" s="1"/>
  <c r="C35"/>
  <c r="C48" s="1"/>
  <c r="C34"/>
  <c r="C47" s="1"/>
  <c r="C33"/>
  <c r="C46" s="1"/>
  <c r="C32"/>
  <c r="C45" s="1"/>
  <c r="C31"/>
  <c r="C44" s="1"/>
  <c r="C30"/>
  <c r="C43" s="1"/>
  <c r="C22"/>
  <c r="C21"/>
  <c r="C20"/>
  <c r="C19"/>
  <c r="C18"/>
  <c r="C17"/>
  <c r="C16"/>
  <c r="AN12"/>
  <c r="H49" s="1"/>
  <c r="AM12"/>
  <c r="H36" s="1"/>
  <c r="AL12"/>
  <c r="H22" s="1"/>
  <c r="AE12"/>
  <c r="G49" s="1"/>
  <c r="AD12"/>
  <c r="G36" s="1"/>
  <c r="AC12"/>
  <c r="G22" s="1"/>
  <c r="V12"/>
  <c r="F49" s="1"/>
  <c r="U12"/>
  <c r="F36" s="1"/>
  <c r="T12"/>
  <c r="F22" s="1"/>
  <c r="M12"/>
  <c r="E49" s="1"/>
  <c r="L12"/>
  <c r="E36" s="1"/>
  <c r="K12"/>
  <c r="E22" s="1"/>
  <c r="AN11"/>
  <c r="H48" s="1"/>
  <c r="AM11"/>
  <c r="H35" s="1"/>
  <c r="AL11"/>
  <c r="H21" s="1"/>
  <c r="AE11"/>
  <c r="G48" s="1"/>
  <c r="AD11"/>
  <c r="G35" s="1"/>
  <c r="AC11"/>
  <c r="G21" s="1"/>
  <c r="V11"/>
  <c r="F48" s="1"/>
  <c r="U11"/>
  <c r="F35" s="1"/>
  <c r="T11"/>
  <c r="F21" s="1"/>
  <c r="M11"/>
  <c r="E48" s="1"/>
  <c r="L11"/>
  <c r="E35" s="1"/>
  <c r="K11"/>
  <c r="E21" s="1"/>
  <c r="AN10"/>
  <c r="H47" s="1"/>
  <c r="AM10"/>
  <c r="H34" s="1"/>
  <c r="AL10"/>
  <c r="H20" s="1"/>
  <c r="AE10"/>
  <c r="G47" s="1"/>
  <c r="AD10"/>
  <c r="G34" s="1"/>
  <c r="AC10"/>
  <c r="G20" s="1"/>
  <c r="V10"/>
  <c r="F47" s="1"/>
  <c r="U10"/>
  <c r="F34" s="1"/>
  <c r="T10"/>
  <c r="F20" s="1"/>
  <c r="M10"/>
  <c r="E47" s="1"/>
  <c r="L10"/>
  <c r="E34" s="1"/>
  <c r="K10"/>
  <c r="E20" s="1"/>
  <c r="AN9"/>
  <c r="H46" s="1"/>
  <c r="AM9"/>
  <c r="H33" s="1"/>
  <c r="AL9"/>
  <c r="H19" s="1"/>
  <c r="AE9"/>
  <c r="G46" s="1"/>
  <c r="AD9"/>
  <c r="G33" s="1"/>
  <c r="AC9"/>
  <c r="G19" s="1"/>
  <c r="V9"/>
  <c r="F46" s="1"/>
  <c r="U9"/>
  <c r="F33" s="1"/>
  <c r="T9"/>
  <c r="F19" s="1"/>
  <c r="M9"/>
  <c r="E46" s="1"/>
  <c r="L9"/>
  <c r="E33" s="1"/>
  <c r="K9"/>
  <c r="E19" s="1"/>
  <c r="AN8"/>
  <c r="H45" s="1"/>
  <c r="AM8"/>
  <c r="H32" s="1"/>
  <c r="AL8"/>
  <c r="H18" s="1"/>
  <c r="AE8"/>
  <c r="G45" s="1"/>
  <c r="AD8"/>
  <c r="G32" s="1"/>
  <c r="AC8"/>
  <c r="G18" s="1"/>
  <c r="V8"/>
  <c r="F45" s="1"/>
  <c r="U8"/>
  <c r="F32" s="1"/>
  <c r="T8"/>
  <c r="F18" s="1"/>
  <c r="M8"/>
  <c r="E45" s="1"/>
  <c r="L8"/>
  <c r="E32" s="1"/>
  <c r="K8"/>
  <c r="E18" s="1"/>
  <c r="AN7"/>
  <c r="H44" s="1"/>
  <c r="AM7"/>
  <c r="H31" s="1"/>
  <c r="AL7"/>
  <c r="H17" s="1"/>
  <c r="AE7"/>
  <c r="G44" s="1"/>
  <c r="AD7"/>
  <c r="G31" s="1"/>
  <c r="AC7"/>
  <c r="G17" s="1"/>
  <c r="V7"/>
  <c r="F44" s="1"/>
  <c r="U7"/>
  <c r="F31" s="1"/>
  <c r="T7"/>
  <c r="F17" s="1"/>
  <c r="M7"/>
  <c r="E44" s="1"/>
  <c r="L7"/>
  <c r="E31" s="1"/>
  <c r="K7"/>
  <c r="E17" s="1"/>
  <c r="AN6"/>
  <c r="H43" s="1"/>
  <c r="AM6"/>
  <c r="H30" s="1"/>
  <c r="AL6"/>
  <c r="H16" s="1"/>
  <c r="AE6"/>
  <c r="G43" s="1"/>
  <c r="AD6"/>
  <c r="G30" s="1"/>
  <c r="AC6"/>
  <c r="G16" s="1"/>
  <c r="V6"/>
  <c r="F43" s="1"/>
  <c r="U6"/>
  <c r="F30" s="1"/>
  <c r="T6"/>
  <c r="F16" s="1"/>
  <c r="M6"/>
  <c r="E43" s="1"/>
  <c r="L6"/>
  <c r="E30" s="1"/>
  <c r="K6"/>
  <c r="E16" s="1"/>
  <c r="H51" i="3" l="1"/>
  <c r="G51"/>
  <c r="F51"/>
  <c r="E51"/>
  <c r="H50"/>
  <c r="G50"/>
  <c r="F50"/>
  <c r="E50"/>
  <c r="H37"/>
  <c r="G37"/>
  <c r="F37"/>
  <c r="E37"/>
  <c r="C37"/>
  <c r="C51" s="1"/>
  <c r="H36"/>
  <c r="G36"/>
  <c r="F36"/>
  <c r="E36"/>
  <c r="C36"/>
  <c r="C50" s="1"/>
  <c r="C35"/>
  <c r="C49" s="1"/>
  <c r="C34"/>
  <c r="C48" s="1"/>
  <c r="C33"/>
  <c r="C47" s="1"/>
  <c r="C32"/>
  <c r="C46" s="1"/>
  <c r="C31"/>
  <c r="C45" s="1"/>
  <c r="C30"/>
  <c r="C44" s="1"/>
  <c r="H22"/>
  <c r="G22"/>
  <c r="F22"/>
  <c r="E22"/>
  <c r="C22"/>
  <c r="H21"/>
  <c r="G21"/>
  <c r="F21"/>
  <c r="E21"/>
  <c r="C21"/>
  <c r="C20"/>
  <c r="C19"/>
  <c r="C18"/>
  <c r="C17"/>
  <c r="C16"/>
  <c r="C15"/>
  <c r="AN11"/>
  <c r="H49" s="1"/>
  <c r="AM11"/>
  <c r="H35" s="1"/>
  <c r="AL11"/>
  <c r="H20" s="1"/>
  <c r="AE11"/>
  <c r="G49" s="1"/>
  <c r="AD11"/>
  <c r="G35" s="1"/>
  <c r="AC11"/>
  <c r="G20" s="1"/>
  <c r="V11"/>
  <c r="F49" s="1"/>
  <c r="U11"/>
  <c r="F35" s="1"/>
  <c r="T11"/>
  <c r="F20" s="1"/>
  <c r="M11"/>
  <c r="E49" s="1"/>
  <c r="L11"/>
  <c r="E35" s="1"/>
  <c r="K11"/>
  <c r="E20" s="1"/>
  <c r="AN10"/>
  <c r="H48" s="1"/>
  <c r="AM10"/>
  <c r="H34" s="1"/>
  <c r="AL10"/>
  <c r="H19" s="1"/>
  <c r="AE10"/>
  <c r="G48" s="1"/>
  <c r="AD10"/>
  <c r="G34" s="1"/>
  <c r="AC10"/>
  <c r="G19" s="1"/>
  <c r="V10"/>
  <c r="F48" s="1"/>
  <c r="U10"/>
  <c r="F34" s="1"/>
  <c r="T10"/>
  <c r="F19" s="1"/>
  <c r="M10"/>
  <c r="E48" s="1"/>
  <c r="L10"/>
  <c r="E34" s="1"/>
  <c r="K10"/>
  <c r="E19" s="1"/>
  <c r="AN9"/>
  <c r="H47" s="1"/>
  <c r="AM9"/>
  <c r="H33" s="1"/>
  <c r="AL9"/>
  <c r="H18" s="1"/>
  <c r="AE9"/>
  <c r="G47" s="1"/>
  <c r="AD9"/>
  <c r="G33" s="1"/>
  <c r="AC9"/>
  <c r="G18" s="1"/>
  <c r="V9"/>
  <c r="F47" s="1"/>
  <c r="U9"/>
  <c r="F33" s="1"/>
  <c r="T9"/>
  <c r="F18" s="1"/>
  <c r="M9"/>
  <c r="E47" s="1"/>
  <c r="L9"/>
  <c r="E33" s="1"/>
  <c r="K9"/>
  <c r="E18" s="1"/>
  <c r="AN8"/>
  <c r="H46" s="1"/>
  <c r="AM8"/>
  <c r="H32" s="1"/>
  <c r="AL8"/>
  <c r="H17" s="1"/>
  <c r="AE8"/>
  <c r="G46" s="1"/>
  <c r="AD8"/>
  <c r="G32" s="1"/>
  <c r="AC8"/>
  <c r="G17" s="1"/>
  <c r="V8"/>
  <c r="F46" s="1"/>
  <c r="U8"/>
  <c r="F32" s="1"/>
  <c r="T8"/>
  <c r="F17" s="1"/>
  <c r="M8"/>
  <c r="E46" s="1"/>
  <c r="L8"/>
  <c r="E32" s="1"/>
  <c r="K8"/>
  <c r="E17" s="1"/>
  <c r="AN7"/>
  <c r="H45" s="1"/>
  <c r="AM7"/>
  <c r="H31" s="1"/>
  <c r="AL7"/>
  <c r="H16" s="1"/>
  <c r="AE7"/>
  <c r="G45" s="1"/>
  <c r="AD7"/>
  <c r="G31" s="1"/>
  <c r="AC7"/>
  <c r="G16" s="1"/>
  <c r="V7"/>
  <c r="F45" s="1"/>
  <c r="U7"/>
  <c r="F31" s="1"/>
  <c r="T7"/>
  <c r="F16" s="1"/>
  <c r="M7"/>
  <c r="E45" s="1"/>
  <c r="L7"/>
  <c r="E31" s="1"/>
  <c r="K7"/>
  <c r="E16" s="1"/>
  <c r="AN6"/>
  <c r="H44" s="1"/>
  <c r="AM6"/>
  <c r="H30" s="1"/>
  <c r="AL6"/>
  <c r="H15" s="1"/>
  <c r="AE6"/>
  <c r="G44" s="1"/>
  <c r="AD6"/>
  <c r="G30" s="1"/>
  <c r="AC6"/>
  <c r="G15" s="1"/>
  <c r="V6"/>
  <c r="F44" s="1"/>
  <c r="U6"/>
  <c r="F30" s="1"/>
  <c r="T6"/>
  <c r="F15" s="1"/>
  <c r="M6"/>
  <c r="E44" s="1"/>
  <c r="L6"/>
  <c r="E30" s="1"/>
  <c r="K6"/>
  <c r="E15" s="1"/>
  <c r="H53" i="5"/>
  <c r="G53"/>
  <c r="F53"/>
  <c r="E53"/>
  <c r="H52"/>
  <c r="G52"/>
  <c r="F52"/>
  <c r="E52"/>
  <c r="H39"/>
  <c r="G39"/>
  <c r="F39"/>
  <c r="E39"/>
  <c r="C39"/>
  <c r="C53" s="1"/>
  <c r="H38"/>
  <c r="G38"/>
  <c r="F38"/>
  <c r="E38"/>
  <c r="C38"/>
  <c r="C52" s="1"/>
  <c r="C37"/>
  <c r="C51" s="1"/>
  <c r="C36"/>
  <c r="C50" s="1"/>
  <c r="C35"/>
  <c r="C49" s="1"/>
  <c r="C34"/>
  <c r="C48" s="1"/>
  <c r="C33"/>
  <c r="C47" s="1"/>
  <c r="C32"/>
  <c r="C46" s="1"/>
  <c r="H24"/>
  <c r="G24"/>
  <c r="F24"/>
  <c r="E24"/>
  <c r="C24"/>
  <c r="H23"/>
  <c r="G23"/>
  <c r="F23"/>
  <c r="E23"/>
  <c r="C23"/>
  <c r="C22"/>
  <c r="C21"/>
  <c r="C20"/>
  <c r="C19"/>
  <c r="C18"/>
  <c r="C17"/>
  <c r="AN11"/>
  <c r="H51" s="1"/>
  <c r="AM11"/>
  <c r="H37" s="1"/>
  <c r="AL11"/>
  <c r="H22" s="1"/>
  <c r="AE11"/>
  <c r="G51" s="1"/>
  <c r="AD11"/>
  <c r="G37" s="1"/>
  <c r="AC11"/>
  <c r="G22" s="1"/>
  <c r="V11"/>
  <c r="F51" s="1"/>
  <c r="U11"/>
  <c r="F37" s="1"/>
  <c r="T11"/>
  <c r="F22" s="1"/>
  <c r="M11"/>
  <c r="E51" s="1"/>
  <c r="L11"/>
  <c r="E37" s="1"/>
  <c r="K11"/>
  <c r="E22" s="1"/>
  <c r="AN10"/>
  <c r="H50" s="1"/>
  <c r="AM10"/>
  <c r="H36" s="1"/>
  <c r="AL10"/>
  <c r="H21" s="1"/>
  <c r="AE10"/>
  <c r="G50" s="1"/>
  <c r="AD10"/>
  <c r="G36" s="1"/>
  <c r="AC10"/>
  <c r="G21" s="1"/>
  <c r="V10"/>
  <c r="F50" s="1"/>
  <c r="U10"/>
  <c r="F36" s="1"/>
  <c r="T10"/>
  <c r="F21" s="1"/>
  <c r="M10"/>
  <c r="E50" s="1"/>
  <c r="L10"/>
  <c r="E36" s="1"/>
  <c r="K10"/>
  <c r="E21" s="1"/>
  <c r="AN9"/>
  <c r="H49" s="1"/>
  <c r="AM9"/>
  <c r="H35" s="1"/>
  <c r="AL9"/>
  <c r="H20" s="1"/>
  <c r="AE9"/>
  <c r="G49" s="1"/>
  <c r="AD9"/>
  <c r="G35" s="1"/>
  <c r="AC9"/>
  <c r="G20" s="1"/>
  <c r="V9"/>
  <c r="F49" s="1"/>
  <c r="U9"/>
  <c r="F35" s="1"/>
  <c r="T9"/>
  <c r="F20" s="1"/>
  <c r="M9"/>
  <c r="E49" s="1"/>
  <c r="L9"/>
  <c r="E35" s="1"/>
  <c r="K9"/>
  <c r="E20" s="1"/>
  <c r="AN8"/>
  <c r="H48" s="1"/>
  <c r="AM8"/>
  <c r="H34" s="1"/>
  <c r="AL8"/>
  <c r="H19" s="1"/>
  <c r="AE8"/>
  <c r="G48" s="1"/>
  <c r="AD8"/>
  <c r="G34" s="1"/>
  <c r="AC8"/>
  <c r="G19" s="1"/>
  <c r="V8"/>
  <c r="F48" s="1"/>
  <c r="U8"/>
  <c r="F34" s="1"/>
  <c r="T8"/>
  <c r="F19" s="1"/>
  <c r="M8"/>
  <c r="E48" s="1"/>
  <c r="L8"/>
  <c r="E34" s="1"/>
  <c r="K8"/>
  <c r="E19" s="1"/>
  <c r="AN7"/>
  <c r="H47" s="1"/>
  <c r="AM7"/>
  <c r="H33" s="1"/>
  <c r="AL7"/>
  <c r="H18" s="1"/>
  <c r="AE7"/>
  <c r="G47" s="1"/>
  <c r="AD7"/>
  <c r="G33" s="1"/>
  <c r="AC7"/>
  <c r="G18" s="1"/>
  <c r="V7"/>
  <c r="F47" s="1"/>
  <c r="U7"/>
  <c r="F33" s="1"/>
  <c r="T7"/>
  <c r="F18" s="1"/>
  <c r="M7"/>
  <c r="E47" s="1"/>
  <c r="L7"/>
  <c r="E33" s="1"/>
  <c r="K7"/>
  <c r="E18" s="1"/>
  <c r="AN6"/>
  <c r="H46" s="1"/>
  <c r="AM6"/>
  <c r="H32" s="1"/>
  <c r="AL6"/>
  <c r="H17" s="1"/>
  <c r="AE6"/>
  <c r="G46" s="1"/>
  <c r="AD6"/>
  <c r="G32" s="1"/>
  <c r="AC6"/>
  <c r="G17" s="1"/>
  <c r="V6"/>
  <c r="F46" s="1"/>
  <c r="U6"/>
  <c r="F32" s="1"/>
  <c r="T6"/>
  <c r="F17" s="1"/>
  <c r="M6"/>
  <c r="E46" s="1"/>
  <c r="L6"/>
  <c r="E32" s="1"/>
  <c r="K6"/>
  <c r="E17" s="1"/>
  <c r="C30" i="4" l="1"/>
  <c r="C41" s="1"/>
  <c r="C29"/>
  <c r="C40" s="1"/>
  <c r="C28"/>
  <c r="C39" s="1"/>
  <c r="C27"/>
  <c r="C38" s="1"/>
  <c r="C26"/>
  <c r="C37" s="1"/>
  <c r="C18"/>
  <c r="C17"/>
  <c r="C16"/>
  <c r="C15"/>
  <c r="C14"/>
  <c r="AN10"/>
  <c r="H41" s="1"/>
  <c r="AM10"/>
  <c r="H30" s="1"/>
  <c r="AL10"/>
  <c r="H18" s="1"/>
  <c r="AE10"/>
  <c r="G41" s="1"/>
  <c r="AD10"/>
  <c r="G30" s="1"/>
  <c r="AC10"/>
  <c r="G18" s="1"/>
  <c r="V10"/>
  <c r="F41" s="1"/>
  <c r="U10"/>
  <c r="F30" s="1"/>
  <c r="T10"/>
  <c r="F18" s="1"/>
  <c r="M10"/>
  <c r="E41" s="1"/>
  <c r="L10"/>
  <c r="E30" s="1"/>
  <c r="K10"/>
  <c r="E18" s="1"/>
  <c r="AN9"/>
  <c r="H40" s="1"/>
  <c r="AM9"/>
  <c r="H29" s="1"/>
  <c r="AL9"/>
  <c r="H17" s="1"/>
  <c r="AE9"/>
  <c r="G40" s="1"/>
  <c r="AD9"/>
  <c r="G29" s="1"/>
  <c r="AC9"/>
  <c r="G17" s="1"/>
  <c r="V9"/>
  <c r="F40" s="1"/>
  <c r="U9"/>
  <c r="F29" s="1"/>
  <c r="T9"/>
  <c r="F17" s="1"/>
  <c r="M9"/>
  <c r="E40" s="1"/>
  <c r="L9"/>
  <c r="E29" s="1"/>
  <c r="K9"/>
  <c r="E17" s="1"/>
  <c r="AN8"/>
  <c r="H39" s="1"/>
  <c r="AM8"/>
  <c r="H28" s="1"/>
  <c r="AL8"/>
  <c r="H16" s="1"/>
  <c r="AE8"/>
  <c r="G39" s="1"/>
  <c r="AD8"/>
  <c r="G28" s="1"/>
  <c r="AC8"/>
  <c r="G16" s="1"/>
  <c r="V8"/>
  <c r="F39" s="1"/>
  <c r="U8"/>
  <c r="F28" s="1"/>
  <c r="T8"/>
  <c r="F16" s="1"/>
  <c r="M8"/>
  <c r="E39" s="1"/>
  <c r="L8"/>
  <c r="E28" s="1"/>
  <c r="K8"/>
  <c r="E16" s="1"/>
  <c r="AN7"/>
  <c r="H38" s="1"/>
  <c r="AM7"/>
  <c r="H27" s="1"/>
  <c r="AL7"/>
  <c r="H15" s="1"/>
  <c r="AE7"/>
  <c r="G38" s="1"/>
  <c r="AD7"/>
  <c r="G27" s="1"/>
  <c r="AC7"/>
  <c r="G15" s="1"/>
  <c r="V7"/>
  <c r="F38" s="1"/>
  <c r="U7"/>
  <c r="F27" s="1"/>
  <c r="T7"/>
  <c r="F15" s="1"/>
  <c r="M7"/>
  <c r="E38" s="1"/>
  <c r="L7"/>
  <c r="E27" s="1"/>
  <c r="K7"/>
  <c r="E15" s="1"/>
  <c r="AN6"/>
  <c r="H37" s="1"/>
  <c r="AM6"/>
  <c r="H26" s="1"/>
  <c r="AL6"/>
  <c r="H14" s="1"/>
  <c r="AE6"/>
  <c r="G37" s="1"/>
  <c r="AD6"/>
  <c r="G26" s="1"/>
  <c r="AC6"/>
  <c r="G14" s="1"/>
  <c r="V6"/>
  <c r="F37" s="1"/>
  <c r="U6"/>
  <c r="F26" s="1"/>
  <c r="T6"/>
  <c r="F14" s="1"/>
  <c r="M6"/>
  <c r="E37" s="1"/>
  <c r="L6"/>
  <c r="E26" s="1"/>
  <c r="K6"/>
  <c r="E14" s="1"/>
  <c r="H46" i="1" l="1"/>
  <c r="C33"/>
  <c r="C47" s="1"/>
  <c r="C34"/>
  <c r="C48" s="1"/>
  <c r="C35"/>
  <c r="C49" s="1"/>
  <c r="C36"/>
  <c r="C50" s="1"/>
  <c r="C37"/>
  <c r="C51" s="1"/>
  <c r="C38"/>
  <c r="C52" s="1"/>
  <c r="C39"/>
  <c r="C53" s="1"/>
  <c r="C32"/>
  <c r="C46" s="1"/>
  <c r="AC7"/>
  <c r="G18" s="1"/>
  <c r="AC8"/>
  <c r="G19" s="1"/>
  <c r="AC9"/>
  <c r="G20" s="1"/>
  <c r="AC10"/>
  <c r="G21" s="1"/>
  <c r="AC11"/>
  <c r="G22" s="1"/>
  <c r="AC12"/>
  <c r="G23" s="1"/>
  <c r="V7"/>
  <c r="F47" s="1"/>
  <c r="V8"/>
  <c r="F48" s="1"/>
  <c r="U7"/>
  <c r="F33" s="1"/>
  <c r="U8"/>
  <c r="F34" s="1"/>
  <c r="U9"/>
  <c r="F35" s="1"/>
  <c r="U10"/>
  <c r="F36" s="1"/>
  <c r="U11"/>
  <c r="F37" s="1"/>
  <c r="U12"/>
  <c r="F38" s="1"/>
  <c r="U6"/>
  <c r="F32" s="1"/>
  <c r="T7"/>
  <c r="F18" s="1"/>
  <c r="T8"/>
  <c r="F19" s="1"/>
  <c r="T9"/>
  <c r="F20" s="1"/>
  <c r="T10"/>
  <c r="F21" s="1"/>
  <c r="T11"/>
  <c r="F22" s="1"/>
  <c r="T12"/>
  <c r="F23" s="1"/>
  <c r="T6"/>
  <c r="F17" s="1"/>
  <c r="M7"/>
  <c r="E47" s="1"/>
  <c r="M8"/>
  <c r="E48" s="1"/>
  <c r="M9"/>
  <c r="E49" s="1"/>
  <c r="M10"/>
  <c r="E50" s="1"/>
  <c r="M11"/>
  <c r="E51" s="1"/>
  <c r="M12"/>
  <c r="E52" s="1"/>
  <c r="M6"/>
  <c r="E46" s="1"/>
  <c r="C18"/>
  <c r="C19"/>
  <c r="C20"/>
  <c r="C21"/>
  <c r="C22"/>
  <c r="C23"/>
  <c r="C24"/>
  <c r="C17"/>
  <c r="AN7"/>
  <c r="H47" s="1"/>
  <c r="AN8"/>
  <c r="H48" s="1"/>
  <c r="AN9"/>
  <c r="H49" s="1"/>
  <c r="AN10"/>
  <c r="H50" s="1"/>
  <c r="AN11"/>
  <c r="H51" s="1"/>
  <c r="AN12"/>
  <c r="H52" s="1"/>
  <c r="AM7"/>
  <c r="H33" s="1"/>
  <c r="AM8"/>
  <c r="H34" s="1"/>
  <c r="AM9"/>
  <c r="H35" s="1"/>
  <c r="AM10"/>
  <c r="H36" s="1"/>
  <c r="AM11"/>
  <c r="H37" s="1"/>
  <c r="AM12"/>
  <c r="H38" s="1"/>
  <c r="H39"/>
  <c r="AL7"/>
  <c r="H18" s="1"/>
  <c r="AL8"/>
  <c r="H19" s="1"/>
  <c r="AL9"/>
  <c r="H20" s="1"/>
  <c r="AL10"/>
  <c r="H21" s="1"/>
  <c r="AL11"/>
  <c r="H22" s="1"/>
  <c r="AL12"/>
  <c r="H23" s="1"/>
  <c r="AN6"/>
  <c r="AM6"/>
  <c r="H32" s="1"/>
  <c r="AL6"/>
  <c r="H17" s="1"/>
  <c r="AE7"/>
  <c r="G47" s="1"/>
  <c r="AE8"/>
  <c r="G48" s="1"/>
  <c r="AE9"/>
  <c r="G49" s="1"/>
  <c r="AE10"/>
  <c r="G50" s="1"/>
  <c r="AE11"/>
  <c r="G51" s="1"/>
  <c r="AE12"/>
  <c r="G52" s="1"/>
  <c r="AD7"/>
  <c r="G33" s="1"/>
  <c r="AD8"/>
  <c r="G34" s="1"/>
  <c r="AD9"/>
  <c r="G35" s="1"/>
  <c r="AD10"/>
  <c r="G36" s="1"/>
  <c r="AD11"/>
  <c r="G37" s="1"/>
  <c r="AD12"/>
  <c r="G38" s="1"/>
  <c r="AE6"/>
  <c r="G46" s="1"/>
  <c r="AD6"/>
  <c r="G32" s="1"/>
  <c r="AC6"/>
  <c r="G17" s="1"/>
  <c r="L7"/>
  <c r="E33" s="1"/>
  <c r="L8"/>
  <c r="E34" s="1"/>
  <c r="L9"/>
  <c r="E35" s="1"/>
  <c r="L10"/>
  <c r="E36" s="1"/>
  <c r="L11"/>
  <c r="E37" s="1"/>
  <c r="L12"/>
  <c r="E38" s="1"/>
  <c r="K7"/>
  <c r="E18" s="1"/>
  <c r="K8"/>
  <c r="E19" s="1"/>
  <c r="K9"/>
  <c r="E20" s="1"/>
  <c r="K10"/>
  <c r="E21" s="1"/>
  <c r="K11"/>
  <c r="E22" s="1"/>
  <c r="K12"/>
  <c r="E23" s="1"/>
  <c r="L6"/>
  <c r="E32" s="1"/>
  <c r="K6"/>
  <c r="E17" s="1"/>
  <c r="V9"/>
  <c r="F49" s="1"/>
  <c r="V10"/>
  <c r="F50" s="1"/>
  <c r="V11"/>
  <c r="F51" s="1"/>
  <c r="V12"/>
  <c r="F52" s="1"/>
  <c r="V6"/>
  <c r="F46" s="1"/>
</calcChain>
</file>

<file path=xl/comments1.xml><?xml version="1.0" encoding="utf-8"?>
<comments xmlns="http://schemas.openxmlformats.org/spreadsheetml/2006/main">
  <authors>
    <author>1</author>
    <author>Старченко</author>
  </authors>
  <commentList>
    <comment ref="C6" authorId="0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 в классе</t>
        </r>
      </text>
    </comment>
    <comment ref="G6" authorId="0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обучающихся, выполнивших работу на высоком уровне</t>
        </r>
      </text>
    </comment>
    <comment ref="H6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6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P6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6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6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Y6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6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6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AH6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I6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J6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C7" authorId="0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 в классе</t>
        </r>
      </text>
    </comment>
    <comment ref="G7" authorId="0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обучающихся, выполнивших работу на высоком уровне</t>
        </r>
      </text>
    </comment>
    <comment ref="H7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7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P7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7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7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Y7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7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7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AH7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I7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J7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C8" authorId="0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 в классе</t>
        </r>
      </text>
    </comment>
    <comment ref="G8" authorId="0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обучающихся, выполнивших работу на высоком уровне</t>
        </r>
      </text>
    </comment>
    <comment ref="H8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8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P8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8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8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Y8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8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8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AH8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I8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J8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C9" authorId="0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 в классе</t>
        </r>
      </text>
    </comment>
    <comment ref="G9" authorId="0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обучающихся, выполнивших работу на высоком уровне</t>
        </r>
      </text>
    </comment>
    <comment ref="H9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9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P9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9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9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Y9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9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9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AH9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I9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J9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C10" authorId="0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 в классе</t>
        </r>
      </text>
    </comment>
    <comment ref="G10" authorId="0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обучающихся, выполнивших работу на высоком уровне</t>
        </r>
      </text>
    </comment>
    <comment ref="H10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0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P10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10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10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Y10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10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10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AH10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I10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J10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C11" authorId="0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 в классе</t>
        </r>
      </text>
    </comment>
    <comment ref="G11" authorId="0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обучающихся, выполнивших работу на высоком уровне</t>
        </r>
      </text>
    </comment>
    <comment ref="H11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1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P11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11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11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Y11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11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11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AH11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I11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J11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C12" authorId="0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 в классе</t>
        </r>
      </text>
    </comment>
    <comment ref="G12" authorId="0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обучающихся, выполнивших работу на высоком уровне</t>
        </r>
      </text>
    </comment>
    <comment ref="H12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2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P12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12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12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Y12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12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12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AH12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I12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J12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C13" authorId="0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 в классе</t>
        </r>
      </text>
    </comment>
    <comment ref="G13" authorId="0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обучающихся, выполнивших работу на высоком уровне</t>
        </r>
      </text>
    </comment>
    <comment ref="H13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3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P13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13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13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Y13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13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13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AH13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I13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J13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</commentList>
</comments>
</file>

<file path=xl/comments2.xml><?xml version="1.0" encoding="utf-8"?>
<comments xmlns="http://schemas.openxmlformats.org/spreadsheetml/2006/main">
  <authors>
    <author>1</author>
    <author>Старченко</author>
  </authors>
  <commentList>
    <comment ref="C6" authorId="0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 в классе</t>
        </r>
      </text>
    </comment>
    <comment ref="G6" authorId="0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обучающихся, выполнивших работу на высоком уровне</t>
        </r>
      </text>
    </comment>
    <comment ref="H6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6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P6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6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6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Y6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6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6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AH6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I6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J6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C7" authorId="0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 в классе</t>
        </r>
      </text>
    </comment>
    <comment ref="G7" authorId="0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обучающихся, выполнивших работу на высоком уровне</t>
        </r>
      </text>
    </comment>
    <comment ref="H7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7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P7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7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7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Y7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7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7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AH7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I7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J7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C8" authorId="0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 в классе</t>
        </r>
      </text>
    </comment>
    <comment ref="G8" authorId="0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обучающихся, выполнивших работу на высоком уровне</t>
        </r>
      </text>
    </comment>
    <comment ref="H8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8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P8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8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8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Y8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8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8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AH8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I8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J8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C9" authorId="0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 в классе</t>
        </r>
      </text>
    </comment>
    <comment ref="G9" authorId="0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обучающихся, выполнивших работу на высоком уровне</t>
        </r>
      </text>
    </comment>
    <comment ref="H9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9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P9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9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9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Y9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9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9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AH9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I9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J9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C10" authorId="0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 в классе</t>
        </r>
      </text>
    </comment>
    <comment ref="G10" authorId="0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обучающихся, выполнивших работу на высоком уровне</t>
        </r>
      </text>
    </comment>
    <comment ref="H10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0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P10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10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10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Y10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10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10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AH10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I10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J10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C11" authorId="0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 в классе</t>
        </r>
      </text>
    </comment>
    <comment ref="G11" authorId="0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обучающихся, выполнивших работу на высоком уровне</t>
        </r>
      </text>
    </comment>
    <comment ref="H11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1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P11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11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11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Y11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11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11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AH11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I11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J11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C12" authorId="0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 в классе</t>
        </r>
      </text>
    </comment>
    <comment ref="G12" authorId="0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обучающихся, выполнивших работу на высоком уровне</t>
        </r>
      </text>
    </comment>
    <comment ref="H12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2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P12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12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12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Y12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12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12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AH12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I12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J12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C13" authorId="0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 в классе</t>
        </r>
      </text>
    </comment>
    <comment ref="G13" authorId="0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обучающихся, выполнивших работу на высоком уровне</t>
        </r>
      </text>
    </comment>
    <comment ref="H13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3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P13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13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13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Y13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13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13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AH13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I13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J13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</commentList>
</comments>
</file>

<file path=xl/comments3.xml><?xml version="1.0" encoding="utf-8"?>
<comments xmlns="http://schemas.openxmlformats.org/spreadsheetml/2006/main">
  <authors>
    <author>1</author>
    <author>Старченко</author>
  </authors>
  <commentList>
    <comment ref="C6" authorId="0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 в классе</t>
        </r>
      </text>
    </comment>
    <comment ref="G6" authorId="0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обучающихся, выполнивших работу на высоком уровне</t>
        </r>
      </text>
    </comment>
    <comment ref="H6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6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P6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6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6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Y6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6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6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AH6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I6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J6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C7" authorId="0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 в классе</t>
        </r>
      </text>
    </comment>
    <comment ref="G7" authorId="0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обучающихся, выполнивших работу на высоком уровне</t>
        </r>
      </text>
    </comment>
    <comment ref="H7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7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P7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7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7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Y7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7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7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AH7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I7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J7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C8" authorId="0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 в классе</t>
        </r>
      </text>
    </comment>
    <comment ref="G8" authorId="0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обучающихся, выполнивших работу на высоком уровне</t>
        </r>
      </text>
    </comment>
    <comment ref="H8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8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P8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8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8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Y8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8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8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AH8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I8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J8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C9" authorId="0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 в классе</t>
        </r>
      </text>
    </comment>
    <comment ref="G9" authorId="0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обучающихся, выполнивших работу на высоком уровне</t>
        </r>
      </text>
    </comment>
    <comment ref="H9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9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P9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9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9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Y9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9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9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AH9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I9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J9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C10" authorId="0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 в классе</t>
        </r>
      </text>
    </comment>
    <comment ref="G10" authorId="0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обучающихся, выполнивших работу на высоком уровне</t>
        </r>
      </text>
    </comment>
    <comment ref="H10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0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P10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10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10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Y10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10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10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AH10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I10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J10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C11" authorId="0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 в классе</t>
        </r>
      </text>
    </comment>
    <comment ref="G11" authorId="0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обучающихся, выполнивших работу на высоком уровне</t>
        </r>
      </text>
    </comment>
    <comment ref="H11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1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P11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11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11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Y11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11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11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AH11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I11" authorId="1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J11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</commentList>
</comments>
</file>

<file path=xl/sharedStrings.xml><?xml version="1.0" encoding="utf-8"?>
<sst xmlns="http://schemas.openxmlformats.org/spreadsheetml/2006/main" count="206" uniqueCount="55">
  <si>
    <t>Дата проведения</t>
  </si>
  <si>
    <t>Класс</t>
  </si>
  <si>
    <t>По списку</t>
  </si>
  <si>
    <t>высокий</t>
  </si>
  <si>
    <t>средний</t>
  </si>
  <si>
    <t>низкий</t>
  </si>
  <si>
    <t>не справ</t>
  </si>
  <si>
    <t>кач</t>
  </si>
  <si>
    <t>обуч</t>
  </si>
  <si>
    <t>Количество писавших</t>
  </si>
  <si>
    <t>неусп</t>
  </si>
  <si>
    <t xml:space="preserve">Анализ ВПР в рамках параллели </t>
  </si>
  <si>
    <t>Предмет</t>
  </si>
  <si>
    <t>биология</t>
  </si>
  <si>
    <t>2020 год</t>
  </si>
  <si>
    <t>Данные по срезу</t>
  </si>
  <si>
    <t>Итоговые предыдущие</t>
  </si>
  <si>
    <t>ВПР</t>
  </si>
  <si>
    <t>Итоговые  последующие</t>
  </si>
  <si>
    <t>качество</t>
  </si>
  <si>
    <t>6а</t>
  </si>
  <si>
    <t>6б</t>
  </si>
  <si>
    <t>6в</t>
  </si>
  <si>
    <t>6г</t>
  </si>
  <si>
    <t>6д</t>
  </si>
  <si>
    <t>6е</t>
  </si>
  <si>
    <t>6ж</t>
  </si>
  <si>
    <t xml:space="preserve"> </t>
  </si>
  <si>
    <t>русский язык</t>
  </si>
  <si>
    <t>9а</t>
  </si>
  <si>
    <t>9б</t>
  </si>
  <si>
    <t>9в</t>
  </si>
  <si>
    <t>9г</t>
  </si>
  <si>
    <t>9д</t>
  </si>
  <si>
    <t>5а</t>
  </si>
  <si>
    <t>5б</t>
  </si>
  <si>
    <t>5в</t>
  </si>
  <si>
    <t>5г</t>
  </si>
  <si>
    <t>5д</t>
  </si>
  <si>
    <t>5е</t>
  </si>
  <si>
    <t>5ж</t>
  </si>
  <si>
    <t>5з</t>
  </si>
  <si>
    <t>8а</t>
  </si>
  <si>
    <t>8б</t>
  </si>
  <si>
    <t>8в</t>
  </si>
  <si>
    <t>8г</t>
  </si>
  <si>
    <t>8д</t>
  </si>
  <si>
    <t>8е</t>
  </si>
  <si>
    <t>7а</t>
  </si>
  <si>
    <t>7б</t>
  </si>
  <si>
    <t>7в</t>
  </si>
  <si>
    <t>7г</t>
  </si>
  <si>
    <t>7д</t>
  </si>
  <si>
    <t>7е</t>
  </si>
  <si>
    <t>7ж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</si>
</sst>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570EE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F5F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DDFD4"/>
        <bgColor indexed="64"/>
      </patternFill>
    </fill>
    <fill>
      <patternFill patternType="solid">
        <fgColor rgb="FFF4776A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Protection="1">
      <protection locked="0"/>
    </xf>
    <xf numFmtId="0" fontId="1" fillId="0" borderId="2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3" fillId="0" borderId="10" xfId="0" applyFont="1" applyBorder="1" applyAlignment="1" applyProtection="1"/>
    <xf numFmtId="0" fontId="3" fillId="0" borderId="9" xfId="0" applyFont="1" applyBorder="1" applyAlignment="1" applyProtection="1"/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</xf>
    <xf numFmtId="0" fontId="0" fillId="0" borderId="18" xfId="0" applyBorder="1" applyAlignment="1">
      <alignment horizontal="center"/>
    </xf>
    <xf numFmtId="9" fontId="9" fillId="4" borderId="10" xfId="0" applyNumberFormat="1" applyFont="1" applyFill="1" applyBorder="1" applyAlignment="1" applyProtection="1">
      <alignment horizontal="center" vertical="center"/>
    </xf>
    <xf numFmtId="9" fontId="9" fillId="4" borderId="10" xfId="0" applyNumberFormat="1" applyFont="1" applyFill="1" applyBorder="1" applyProtection="1">
      <protection locked="0"/>
    </xf>
    <xf numFmtId="0" fontId="11" fillId="0" borderId="18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6" xfId="0" applyFont="1" applyBorder="1" applyAlignment="1"/>
    <xf numFmtId="0" fontId="0" fillId="5" borderId="0" xfId="0" applyFill="1" applyBorder="1"/>
    <xf numFmtId="0" fontId="12" fillId="9" borderId="10" xfId="0" applyFont="1" applyFill="1" applyBorder="1" applyAlignment="1" applyProtection="1">
      <alignment horizontal="center" vertical="center" wrapText="1"/>
    </xf>
    <xf numFmtId="0" fontId="13" fillId="9" borderId="10" xfId="0" applyFont="1" applyFill="1" applyBorder="1" applyProtection="1">
      <protection locked="0"/>
    </xf>
    <xf numFmtId="0" fontId="1" fillId="6" borderId="10" xfId="0" applyFont="1" applyFill="1" applyBorder="1" applyAlignment="1" applyProtection="1">
      <alignment horizontal="center" vertical="center" wrapText="1"/>
    </xf>
    <xf numFmtId="0" fontId="1" fillId="6" borderId="10" xfId="0" applyFont="1" applyFill="1" applyBorder="1" applyAlignment="1" applyProtection="1">
      <alignment horizontal="center" vertical="center" wrapText="1"/>
      <protection locked="0"/>
    </xf>
    <xf numFmtId="0" fontId="1" fillId="6" borderId="11" xfId="0" applyFont="1" applyFill="1" applyBorder="1" applyAlignment="1" applyProtection="1">
      <alignment horizontal="center" vertical="center" wrapText="1"/>
      <protection locked="0"/>
    </xf>
    <xf numFmtId="0" fontId="1" fillId="12" borderId="10" xfId="0" applyFont="1" applyFill="1" applyBorder="1" applyAlignment="1" applyProtection="1">
      <alignment horizontal="center" vertical="center" wrapText="1"/>
    </xf>
    <xf numFmtId="0" fontId="8" fillId="12" borderId="10" xfId="0" applyFont="1" applyFill="1" applyBorder="1" applyProtection="1">
      <protection locked="0"/>
    </xf>
    <xf numFmtId="0" fontId="1" fillId="13" borderId="10" xfId="0" applyFont="1" applyFill="1" applyBorder="1" applyAlignment="1" applyProtection="1">
      <alignment horizontal="center" vertical="center" wrapText="1"/>
    </xf>
    <xf numFmtId="0" fontId="8" fillId="13" borderId="10" xfId="0" applyFont="1" applyFill="1" applyBorder="1" applyProtection="1">
      <protection locked="0"/>
    </xf>
    <xf numFmtId="0" fontId="1" fillId="14" borderId="10" xfId="0" applyFont="1" applyFill="1" applyBorder="1" applyAlignment="1" applyProtection="1">
      <alignment horizontal="center" vertical="center" wrapText="1"/>
    </xf>
    <xf numFmtId="0" fontId="8" fillId="14" borderId="10" xfId="0" applyFont="1" applyFill="1" applyBorder="1" applyProtection="1">
      <protection locked="0"/>
    </xf>
    <xf numFmtId="0" fontId="14" fillId="9" borderId="10" xfId="0" applyFont="1" applyFill="1" applyBorder="1" applyProtection="1">
      <protection locked="0"/>
    </xf>
    <xf numFmtId="9" fontId="9" fillId="5" borderId="0" xfId="0" applyNumberFormat="1" applyFont="1" applyFill="1" applyBorder="1" applyAlignment="1" applyProtection="1">
      <alignment horizontal="center" vertical="center"/>
    </xf>
    <xf numFmtId="0" fontId="16" fillId="0" borderId="0" xfId="0" applyFont="1"/>
    <xf numFmtId="0" fontId="0" fillId="2" borderId="10" xfId="0" applyFill="1" applyBorder="1"/>
    <xf numFmtId="0" fontId="0" fillId="0" borderId="10" xfId="0" applyBorder="1"/>
    <xf numFmtId="9" fontId="0" fillId="7" borderId="10" xfId="0" applyNumberFormat="1" applyFill="1" applyBorder="1"/>
    <xf numFmtId="9" fontId="0" fillId="3" borderId="10" xfId="0" applyNumberFormat="1" applyFill="1" applyBorder="1"/>
    <xf numFmtId="9" fontId="0" fillId="14" borderId="10" xfId="0" applyNumberFormat="1" applyFill="1" applyBorder="1"/>
    <xf numFmtId="9" fontId="0" fillId="15" borderId="10" xfId="0" applyNumberFormat="1" applyFill="1" applyBorder="1"/>
    <xf numFmtId="0" fontId="0" fillId="5" borderId="0" xfId="0" applyFill="1"/>
    <xf numFmtId="0" fontId="0" fillId="8" borderId="10" xfId="0" applyFill="1" applyBorder="1"/>
    <xf numFmtId="9" fontId="0" fillId="10" borderId="10" xfId="0" applyNumberFormat="1" applyFill="1" applyBorder="1"/>
    <xf numFmtId="0" fontId="1" fillId="0" borderId="10" xfId="0" applyFont="1" applyBorder="1" applyAlignment="1" applyProtection="1">
      <alignment horizontal="center" vertical="center" wrapText="1"/>
      <protection locked="0"/>
    </xf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3" fillId="4" borderId="11" xfId="0" applyFont="1" applyFill="1" applyBorder="1" applyAlignment="1" applyProtection="1">
      <alignment horizontal="center" vertical="center" wrapText="1"/>
    </xf>
    <xf numFmtId="0" fontId="3" fillId="4" borderId="17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/>
    </xf>
    <xf numFmtId="0" fontId="2" fillId="3" borderId="20" xfId="0" applyFont="1" applyFill="1" applyBorder="1" applyAlignment="1" applyProtection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19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5" fillId="0" borderId="10" xfId="0" applyFont="1" applyBorder="1" applyAlignment="1" applyProtection="1">
      <alignment horizontal="center" vertical="center" wrapText="1"/>
    </xf>
    <xf numFmtId="0" fontId="7" fillId="7" borderId="6" xfId="0" applyFont="1" applyFill="1" applyBorder="1" applyAlignment="1" applyProtection="1">
      <alignment horizontal="center"/>
    </xf>
    <xf numFmtId="0" fontId="7" fillId="7" borderId="7" xfId="0" applyFont="1" applyFill="1" applyBorder="1" applyAlignment="1" applyProtection="1">
      <alignment horizontal="center"/>
    </xf>
    <xf numFmtId="0" fontId="7" fillId="7" borderId="8" xfId="0" applyFont="1" applyFill="1" applyBorder="1" applyAlignment="1" applyProtection="1">
      <alignment horizontal="center"/>
    </xf>
    <xf numFmtId="0" fontId="7" fillId="3" borderId="11" xfId="0" applyFont="1" applyFill="1" applyBorder="1" applyAlignment="1" applyProtection="1">
      <alignment horizontal="center"/>
    </xf>
    <xf numFmtId="0" fontId="7" fillId="3" borderId="12" xfId="0" applyFont="1" applyFill="1" applyBorder="1" applyAlignment="1" applyProtection="1">
      <alignment horizontal="center"/>
    </xf>
    <xf numFmtId="0" fontId="7" fillId="11" borderId="7" xfId="0" applyFont="1" applyFill="1" applyBorder="1" applyAlignment="1" applyProtection="1">
      <alignment horizontal="center"/>
    </xf>
    <xf numFmtId="0" fontId="3" fillId="4" borderId="10" xfId="0" applyFont="1" applyFill="1" applyBorder="1" applyAlignment="1" applyProtection="1">
      <alignment horizontal="center" vertical="center" wrapText="1"/>
    </xf>
    <xf numFmtId="0" fontId="8" fillId="2" borderId="11" xfId="0" applyFont="1" applyFill="1" applyBorder="1" applyAlignment="1" applyProtection="1">
      <alignment horizontal="center" vertical="center" wrapText="1"/>
      <protection locked="0"/>
    </xf>
    <xf numFmtId="0" fontId="8" fillId="2" borderId="17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</xf>
    <xf numFmtId="0" fontId="7" fillId="15" borderId="7" xfId="0" applyFont="1" applyFill="1" applyBorder="1" applyAlignment="1" applyProtection="1">
      <alignment horizontal="center"/>
    </xf>
    <xf numFmtId="0" fontId="8" fillId="2" borderId="10" xfId="0" applyFont="1" applyFill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3" fillId="4" borderId="10" xfId="0" applyFont="1" applyFill="1" applyBorder="1" applyAlignment="1" applyProtection="1">
      <alignment horizontal="left" vertical="top" wrapText="1"/>
    </xf>
    <xf numFmtId="0" fontId="14" fillId="9" borderId="10" xfId="0" applyFont="1" applyFill="1" applyBorder="1" applyAlignment="1" applyProtection="1">
      <alignment horizontal="left" vertical="top"/>
      <protection locked="0"/>
    </xf>
    <xf numFmtId="9" fontId="9" fillId="4" borderId="10" xfId="0" applyNumberFormat="1" applyFont="1" applyFill="1" applyBorder="1" applyAlignment="1" applyProtection="1">
      <alignment horizontal="left" vertical="top"/>
    </xf>
    <xf numFmtId="9" fontId="9" fillId="4" borderId="10" xfId="0" applyNumberFormat="1" applyFont="1" applyFill="1" applyBorder="1" applyAlignment="1" applyProtection="1">
      <alignment horizontal="left" vertical="top"/>
      <protection locked="0"/>
    </xf>
    <xf numFmtId="0" fontId="8" fillId="12" borderId="10" xfId="0" applyFont="1" applyFill="1" applyBorder="1" applyAlignment="1" applyProtection="1">
      <alignment horizontal="left" vertical="top"/>
      <protection locked="0"/>
    </xf>
    <xf numFmtId="0" fontId="8" fillId="14" borderId="10" xfId="0" applyFont="1" applyFill="1" applyBorder="1" applyAlignment="1" applyProtection="1">
      <alignment horizontal="left" vertical="top"/>
      <protection locked="0"/>
    </xf>
    <xf numFmtId="0" fontId="8" fillId="13" borderId="10" xfId="0" applyFont="1" applyFill="1" applyBorder="1" applyAlignment="1" applyProtection="1">
      <alignment horizontal="left" vertical="top"/>
      <protection locked="0"/>
    </xf>
    <xf numFmtId="9" fontId="17" fillId="4" borderId="10" xfId="0" applyNumberFormat="1" applyFont="1" applyFill="1" applyBorder="1" applyAlignment="1" applyProtection="1">
      <alignment horizontal="left" vertical="top"/>
    </xf>
    <xf numFmtId="9" fontId="17" fillId="4" borderId="10" xfId="0" applyNumberFormat="1" applyFont="1" applyFill="1" applyBorder="1" applyAlignment="1" applyProtection="1">
      <alignment horizontal="left" vertical="top"/>
      <protection locked="0"/>
    </xf>
    <xf numFmtId="0" fontId="8" fillId="2" borderId="11" xfId="0" applyFont="1" applyFill="1" applyBorder="1" applyAlignment="1" applyProtection="1">
      <alignment horizontal="left" vertical="top" wrapText="1"/>
      <protection locked="0"/>
    </xf>
    <xf numFmtId="0" fontId="8" fillId="2" borderId="17" xfId="0" applyFont="1" applyFill="1" applyBorder="1" applyAlignment="1" applyProtection="1">
      <alignment horizontal="left" vertical="top" wrapText="1"/>
      <protection locked="0"/>
    </xf>
    <xf numFmtId="0" fontId="3" fillId="4" borderId="11" xfId="0" applyFont="1" applyFill="1" applyBorder="1" applyAlignment="1" applyProtection="1">
      <alignment horizontal="left" vertical="top" wrapText="1"/>
    </xf>
    <xf numFmtId="0" fontId="3" fillId="4" borderId="17" xfId="0" applyFont="1" applyFill="1" applyBorder="1" applyAlignment="1" applyProtection="1">
      <alignment horizontal="left" vertical="top" wrapText="1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0" fillId="2" borderId="10" xfId="0" applyFill="1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9" fontId="0" fillId="7" borderId="10" xfId="0" applyNumberFormat="1" applyFill="1" applyBorder="1" applyAlignment="1">
      <alignment horizontal="left" vertical="top"/>
    </xf>
    <xf numFmtId="9" fontId="0" fillId="3" borderId="10" xfId="0" applyNumberFormat="1" applyFill="1" applyBorder="1" applyAlignment="1">
      <alignment horizontal="left" vertical="top"/>
    </xf>
    <xf numFmtId="9" fontId="0" fillId="14" borderId="10" xfId="0" applyNumberFormat="1" applyFill="1" applyBorder="1" applyAlignment="1">
      <alignment horizontal="left" vertical="top"/>
    </xf>
    <xf numFmtId="9" fontId="0" fillId="15" borderId="10" xfId="0" applyNumberForma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9" fontId="0" fillId="10" borderId="10" xfId="0" applyNumberFormat="1" applyFill="1" applyBorder="1" applyAlignment="1">
      <alignment horizontal="left" vertical="top"/>
    </xf>
    <xf numFmtId="0" fontId="0" fillId="8" borderId="10" xfId="0" applyFill="1" applyBorder="1" applyAlignment="1">
      <alignment horizontal="left" vertical="top"/>
    </xf>
  </cellXfs>
  <cellStyles count="1">
    <cellStyle name="Обычный" xfId="0" builtinId="0"/>
  </cellStyles>
  <dxfs count="1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4776A"/>
      <color rgb="FFCDDFD4"/>
      <color rgb="FFE570EE"/>
      <color rgb="FF66F5F8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6"/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2400" b="1"/>
              <a:t>Качество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3.4847785189418452E-2"/>
          <c:y val="0.21921875000000013"/>
          <c:w val="0.9578089156469588"/>
          <c:h val="0.56685736548556431"/>
        </c:manualLayout>
      </c:layout>
      <c:barChart>
        <c:barDir val="col"/>
        <c:grouping val="clustered"/>
        <c:ser>
          <c:idx val="0"/>
          <c:order val="0"/>
          <c:spPr>
            <a:solidFill>
              <a:schemeClr val="accent4">
                <a:shade val="53000"/>
              </a:schemeClr>
            </a:solidFill>
            <a:ln>
              <a:noFill/>
            </a:ln>
            <a:effectLst/>
          </c:spPr>
          <c:cat>
            <c:strRef>
              <c:f>[2]Анализ!$C$17:$C$24</c:f>
              <c:strCache>
                <c:ptCount val="8"/>
                <c:pt idx="0">
                  <c:v>5а</c:v>
                </c:pt>
                <c:pt idx="1">
                  <c:v>5б</c:v>
                </c:pt>
                <c:pt idx="2">
                  <c:v>5в</c:v>
                </c:pt>
                <c:pt idx="3">
                  <c:v>5г</c:v>
                </c:pt>
                <c:pt idx="4">
                  <c:v>5д</c:v>
                </c:pt>
                <c:pt idx="5">
                  <c:v>5е</c:v>
                </c:pt>
                <c:pt idx="6">
                  <c:v>5ж</c:v>
                </c:pt>
                <c:pt idx="7">
                  <c:v>5з</c:v>
                </c:pt>
              </c:strCache>
            </c:strRef>
          </c:cat>
          <c:val>
            <c:numRef>
              <c:f>[2]Анализ!$D$17:$D$24</c:f>
              <c:numCache>
                <c:formatCode>General</c:formatCode>
                <c:ptCount val="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7F-4FB4-AEAD-1DD0198EC23F}"/>
            </c:ext>
          </c:extLst>
        </c:ser>
        <c:ser>
          <c:idx val="1"/>
          <c:order val="1"/>
          <c:tx>
            <c:v>Итог пред</c:v>
          </c:tx>
          <c:spPr>
            <a:solidFill>
              <a:srgbClr val="E570EE"/>
            </a:solidFill>
            <a:ln>
              <a:noFill/>
            </a:ln>
            <a:effectLst/>
          </c:spPr>
          <c:cat>
            <c:strRef>
              <c:f>[2]Анализ!$C$17:$C$24</c:f>
              <c:strCache>
                <c:ptCount val="8"/>
                <c:pt idx="0">
                  <c:v>5а</c:v>
                </c:pt>
                <c:pt idx="1">
                  <c:v>5б</c:v>
                </c:pt>
                <c:pt idx="2">
                  <c:v>5в</c:v>
                </c:pt>
                <c:pt idx="3">
                  <c:v>5г</c:v>
                </c:pt>
                <c:pt idx="4">
                  <c:v>5д</c:v>
                </c:pt>
                <c:pt idx="5">
                  <c:v>5е</c:v>
                </c:pt>
                <c:pt idx="6">
                  <c:v>5ж</c:v>
                </c:pt>
                <c:pt idx="7">
                  <c:v>5з</c:v>
                </c:pt>
              </c:strCache>
            </c:strRef>
          </c:cat>
          <c:val>
            <c:numRef>
              <c:f>[2]Анализ!$E$17:$E$24</c:f>
              <c:numCache>
                <c:formatCode>General</c:formatCode>
                <c:ptCount val="8"/>
                <c:pt idx="0">
                  <c:v>0.92</c:v>
                </c:pt>
                <c:pt idx="1">
                  <c:v>0.78260869565217395</c:v>
                </c:pt>
                <c:pt idx="2">
                  <c:v>0.68965517241379315</c:v>
                </c:pt>
                <c:pt idx="3">
                  <c:v>0.77777777777777779</c:v>
                </c:pt>
                <c:pt idx="4">
                  <c:v>0.73913043478260865</c:v>
                </c:pt>
                <c:pt idx="5">
                  <c:v>0.66666666666666663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E7F-4FB4-AEAD-1DD0198EC23F}"/>
            </c:ext>
          </c:extLst>
        </c:ser>
        <c:ser>
          <c:idx val="2"/>
          <c:order val="2"/>
          <c:tx>
            <c:v>ВПР</c:v>
          </c:tx>
          <c:spPr>
            <a:solidFill>
              <a:srgbClr val="92D050"/>
            </a:solidFill>
            <a:ln>
              <a:noFill/>
            </a:ln>
            <a:effectLst/>
          </c:spPr>
          <c:cat>
            <c:strRef>
              <c:f>[2]Анализ!$C$17:$C$24</c:f>
              <c:strCache>
                <c:ptCount val="8"/>
                <c:pt idx="0">
                  <c:v>5а</c:v>
                </c:pt>
                <c:pt idx="1">
                  <c:v>5б</c:v>
                </c:pt>
                <c:pt idx="2">
                  <c:v>5в</c:v>
                </c:pt>
                <c:pt idx="3">
                  <c:v>5г</c:v>
                </c:pt>
                <c:pt idx="4">
                  <c:v>5д</c:v>
                </c:pt>
                <c:pt idx="5">
                  <c:v>5е</c:v>
                </c:pt>
                <c:pt idx="6">
                  <c:v>5ж</c:v>
                </c:pt>
                <c:pt idx="7">
                  <c:v>5з</c:v>
                </c:pt>
              </c:strCache>
            </c:strRef>
          </c:cat>
          <c:val>
            <c:numRef>
              <c:f>[2]Анализ!$F$17:$F$24</c:f>
              <c:numCache>
                <c:formatCode>General</c:formatCode>
                <c:ptCount val="8"/>
                <c:pt idx="0">
                  <c:v>0.76</c:v>
                </c:pt>
                <c:pt idx="1">
                  <c:v>0.60869565217391308</c:v>
                </c:pt>
                <c:pt idx="2">
                  <c:v>0.48275862068965519</c:v>
                </c:pt>
                <c:pt idx="3">
                  <c:v>0.33333333333333331</c:v>
                </c:pt>
                <c:pt idx="4">
                  <c:v>0.43478260869565216</c:v>
                </c:pt>
                <c:pt idx="5">
                  <c:v>0.37037037037037035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E7F-4FB4-AEAD-1DD0198EC23F}"/>
            </c:ext>
          </c:extLst>
        </c:ser>
        <c:ser>
          <c:idx val="3"/>
          <c:order val="3"/>
          <c:tx>
            <c:v>срез</c:v>
          </c:tx>
          <c:spPr>
            <a:solidFill>
              <a:srgbClr val="CDDFD4"/>
            </a:solidFill>
            <a:ln>
              <a:noFill/>
            </a:ln>
            <a:effectLst/>
          </c:spPr>
          <c:cat>
            <c:strRef>
              <c:f>[2]Анализ!$C$17:$C$24</c:f>
              <c:strCache>
                <c:ptCount val="8"/>
                <c:pt idx="0">
                  <c:v>5а</c:v>
                </c:pt>
                <c:pt idx="1">
                  <c:v>5б</c:v>
                </c:pt>
                <c:pt idx="2">
                  <c:v>5в</c:v>
                </c:pt>
                <c:pt idx="3">
                  <c:v>5г</c:v>
                </c:pt>
                <c:pt idx="4">
                  <c:v>5д</c:v>
                </c:pt>
                <c:pt idx="5">
                  <c:v>5е</c:v>
                </c:pt>
                <c:pt idx="6">
                  <c:v>5ж</c:v>
                </c:pt>
                <c:pt idx="7">
                  <c:v>5з</c:v>
                </c:pt>
              </c:strCache>
            </c:strRef>
          </c:cat>
          <c:val>
            <c:numRef>
              <c:f>[2]Анализ!$G$17:$G$24</c:f>
              <c:numCache>
                <c:formatCode>General</c:formatCode>
                <c:ptCount val="8"/>
                <c:pt idx="0">
                  <c:v>0.59259259259259256</c:v>
                </c:pt>
                <c:pt idx="1">
                  <c:v>0.52</c:v>
                </c:pt>
                <c:pt idx="2">
                  <c:v>0.5</c:v>
                </c:pt>
                <c:pt idx="3">
                  <c:v>0.52</c:v>
                </c:pt>
                <c:pt idx="4">
                  <c:v>0.38461538461538464</c:v>
                </c:pt>
                <c:pt idx="5">
                  <c:v>0.36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E7F-4FB4-AEAD-1DD0198EC23F}"/>
            </c:ext>
          </c:extLst>
        </c:ser>
        <c:ser>
          <c:idx val="4"/>
          <c:order val="4"/>
          <c:tx>
            <c:v>Итог посл</c:v>
          </c:tx>
          <c:spPr>
            <a:solidFill>
              <a:srgbClr val="F4776A"/>
            </a:solidFill>
            <a:ln>
              <a:noFill/>
            </a:ln>
            <a:effectLst/>
          </c:spPr>
          <c:cat>
            <c:strRef>
              <c:f>[2]Анализ!$C$17:$C$24</c:f>
              <c:strCache>
                <c:ptCount val="8"/>
                <c:pt idx="0">
                  <c:v>5а</c:v>
                </c:pt>
                <c:pt idx="1">
                  <c:v>5б</c:v>
                </c:pt>
                <c:pt idx="2">
                  <c:v>5в</c:v>
                </c:pt>
                <c:pt idx="3">
                  <c:v>5г</c:v>
                </c:pt>
                <c:pt idx="4">
                  <c:v>5д</c:v>
                </c:pt>
                <c:pt idx="5">
                  <c:v>5е</c:v>
                </c:pt>
                <c:pt idx="6">
                  <c:v>5ж</c:v>
                </c:pt>
                <c:pt idx="7">
                  <c:v>5з</c:v>
                </c:pt>
              </c:strCache>
            </c:strRef>
          </c:cat>
          <c:val>
            <c:numRef>
              <c:f>[2]Анализ!$H$17:$H$24</c:f>
              <c:numCache>
                <c:formatCode>General</c:formatCode>
                <c:ptCount val="8"/>
                <c:pt idx="0">
                  <c:v>0.61538461538461542</c:v>
                </c:pt>
                <c:pt idx="1">
                  <c:v>0.51851851851851849</c:v>
                </c:pt>
                <c:pt idx="2">
                  <c:v>0.5</c:v>
                </c:pt>
                <c:pt idx="3">
                  <c:v>0.44827586206896552</c:v>
                </c:pt>
                <c:pt idx="4">
                  <c:v>0.5</c:v>
                </c:pt>
                <c:pt idx="5">
                  <c:v>0.40740740740740738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E7F-4FB4-AEAD-1DD0198EC23F}"/>
            </c:ext>
          </c:extLst>
        </c:ser>
        <c:gapWidth val="219"/>
        <c:overlap val="-27"/>
        <c:axId val="110400256"/>
        <c:axId val="110401792"/>
      </c:barChart>
      <c:catAx>
        <c:axId val="11040025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0401792"/>
        <c:crosses val="autoZero"/>
        <c:auto val="1"/>
        <c:lblAlgn val="ctr"/>
        <c:lblOffset val="100"/>
      </c:catAx>
      <c:valAx>
        <c:axId val="11040179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040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6"/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2400" b="1"/>
              <a:t>Качество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3.4847785189418452E-2"/>
          <c:y val="0.21921875000000018"/>
          <c:w val="0.9578089156469588"/>
          <c:h val="0.56685736548556431"/>
        </c:manualLayout>
      </c:layout>
      <c:barChart>
        <c:barDir val="col"/>
        <c:grouping val="clustered"/>
        <c:ser>
          <c:idx val="0"/>
          <c:order val="0"/>
          <c:spPr>
            <a:solidFill>
              <a:schemeClr val="accent4">
                <a:shade val="53000"/>
              </a:schemeClr>
            </a:solidFill>
            <a:ln>
              <a:noFill/>
            </a:ln>
            <a:effectLst/>
          </c:spPr>
          <c:cat>
            <c:strRef>
              <c:f>[3]Анализ!$C$15:$C$22</c:f>
              <c:strCache>
                <c:ptCount val="8"/>
                <c:pt idx="0">
                  <c:v>8а</c:v>
                </c:pt>
                <c:pt idx="1">
                  <c:v>8б</c:v>
                </c:pt>
                <c:pt idx="2">
                  <c:v>8в</c:v>
                </c:pt>
                <c:pt idx="3">
                  <c:v>8г</c:v>
                </c:pt>
                <c:pt idx="4">
                  <c:v>8д</c:v>
                </c:pt>
                <c:pt idx="5">
                  <c:v>8е</c:v>
                </c:pt>
                <c:pt idx="6">
                  <c:v>#ССЫЛКА!</c:v>
                </c:pt>
                <c:pt idx="7">
                  <c:v>#ССЫЛКА!</c:v>
                </c:pt>
              </c:strCache>
            </c:strRef>
          </c:cat>
          <c:val>
            <c:numRef>
              <c:f>[3]Анализ!$D$15:$D$22</c:f>
              <c:numCache>
                <c:formatCode>General</c:formatCode>
                <c:ptCount val="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7F-4FB4-AEAD-1DD0198EC23F}"/>
            </c:ext>
          </c:extLst>
        </c:ser>
        <c:ser>
          <c:idx val="1"/>
          <c:order val="1"/>
          <c:tx>
            <c:v>Итог пред</c:v>
          </c:tx>
          <c:spPr>
            <a:solidFill>
              <a:srgbClr val="E570EE"/>
            </a:solidFill>
            <a:ln>
              <a:noFill/>
            </a:ln>
            <a:effectLst/>
          </c:spPr>
          <c:cat>
            <c:strRef>
              <c:f>[3]Анализ!$C$15:$C$22</c:f>
              <c:strCache>
                <c:ptCount val="8"/>
                <c:pt idx="0">
                  <c:v>8а</c:v>
                </c:pt>
                <c:pt idx="1">
                  <c:v>8б</c:v>
                </c:pt>
                <c:pt idx="2">
                  <c:v>8в</c:v>
                </c:pt>
                <c:pt idx="3">
                  <c:v>8г</c:v>
                </c:pt>
                <c:pt idx="4">
                  <c:v>8д</c:v>
                </c:pt>
                <c:pt idx="5">
                  <c:v>8е</c:v>
                </c:pt>
                <c:pt idx="6">
                  <c:v>#ССЫЛКА!</c:v>
                </c:pt>
                <c:pt idx="7">
                  <c:v>#ССЫЛКА!</c:v>
                </c:pt>
              </c:strCache>
            </c:strRef>
          </c:cat>
          <c:val>
            <c:numRef>
              <c:f>[3]Анализ!$E$15:$E$22</c:f>
              <c:numCache>
                <c:formatCode>General</c:formatCode>
                <c:ptCount val="8"/>
                <c:pt idx="0">
                  <c:v>0.6071428571428571</c:v>
                </c:pt>
                <c:pt idx="1">
                  <c:v>0.6785714285714286</c:v>
                </c:pt>
                <c:pt idx="2">
                  <c:v>0.5</c:v>
                </c:pt>
                <c:pt idx="3">
                  <c:v>0.4375</c:v>
                </c:pt>
                <c:pt idx="4">
                  <c:v>0.57692307692307687</c:v>
                </c:pt>
                <c:pt idx="5">
                  <c:v>0.42307692307692307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E7F-4FB4-AEAD-1DD0198EC23F}"/>
            </c:ext>
          </c:extLst>
        </c:ser>
        <c:ser>
          <c:idx val="2"/>
          <c:order val="2"/>
          <c:tx>
            <c:v>ВПР</c:v>
          </c:tx>
          <c:spPr>
            <a:solidFill>
              <a:srgbClr val="92D050"/>
            </a:solidFill>
            <a:ln>
              <a:noFill/>
            </a:ln>
            <a:effectLst/>
          </c:spPr>
          <c:cat>
            <c:strRef>
              <c:f>[3]Анализ!$C$15:$C$22</c:f>
              <c:strCache>
                <c:ptCount val="8"/>
                <c:pt idx="0">
                  <c:v>8а</c:v>
                </c:pt>
                <c:pt idx="1">
                  <c:v>8б</c:v>
                </c:pt>
                <c:pt idx="2">
                  <c:v>8в</c:v>
                </c:pt>
                <c:pt idx="3">
                  <c:v>8г</c:v>
                </c:pt>
                <c:pt idx="4">
                  <c:v>8д</c:v>
                </c:pt>
                <c:pt idx="5">
                  <c:v>8е</c:v>
                </c:pt>
                <c:pt idx="6">
                  <c:v>#ССЫЛКА!</c:v>
                </c:pt>
                <c:pt idx="7">
                  <c:v>#ССЫЛКА!</c:v>
                </c:pt>
              </c:strCache>
            </c:strRef>
          </c:cat>
          <c:val>
            <c:numRef>
              <c:f>[3]Анализ!$F$15:$F$22</c:f>
              <c:numCache>
                <c:formatCode>General</c:formatCode>
                <c:ptCount val="8"/>
                <c:pt idx="0">
                  <c:v>0.10714285714285714</c:v>
                </c:pt>
                <c:pt idx="1">
                  <c:v>0.42857142857142855</c:v>
                </c:pt>
                <c:pt idx="2">
                  <c:v>0.26923076923076922</c:v>
                </c:pt>
                <c:pt idx="3">
                  <c:v>0.13793103448275862</c:v>
                </c:pt>
                <c:pt idx="4">
                  <c:v>0.11538461538461539</c:v>
                </c:pt>
                <c:pt idx="5">
                  <c:v>0.15384615384615385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E7F-4FB4-AEAD-1DD0198EC23F}"/>
            </c:ext>
          </c:extLst>
        </c:ser>
        <c:ser>
          <c:idx val="3"/>
          <c:order val="3"/>
          <c:tx>
            <c:v>срез</c:v>
          </c:tx>
          <c:spPr>
            <a:solidFill>
              <a:srgbClr val="CDDFD4"/>
            </a:solidFill>
            <a:ln>
              <a:noFill/>
            </a:ln>
            <a:effectLst/>
          </c:spPr>
          <c:cat>
            <c:strRef>
              <c:f>[3]Анализ!$C$15:$C$22</c:f>
              <c:strCache>
                <c:ptCount val="8"/>
                <c:pt idx="0">
                  <c:v>8а</c:v>
                </c:pt>
                <c:pt idx="1">
                  <c:v>8б</c:v>
                </c:pt>
                <c:pt idx="2">
                  <c:v>8в</c:v>
                </c:pt>
                <c:pt idx="3">
                  <c:v>8г</c:v>
                </c:pt>
                <c:pt idx="4">
                  <c:v>8д</c:v>
                </c:pt>
                <c:pt idx="5">
                  <c:v>8е</c:v>
                </c:pt>
                <c:pt idx="6">
                  <c:v>#ССЫЛКА!</c:v>
                </c:pt>
                <c:pt idx="7">
                  <c:v>#ССЫЛКА!</c:v>
                </c:pt>
              </c:strCache>
            </c:strRef>
          </c:cat>
          <c:val>
            <c:numRef>
              <c:f>[3]Анализ!$G$15:$G$22</c:f>
              <c:numCache>
                <c:formatCode>General</c:formatCode>
                <c:ptCount val="8"/>
                <c:pt idx="0">
                  <c:v>0.32258064516129031</c:v>
                </c:pt>
                <c:pt idx="1">
                  <c:v>0.44444444444444442</c:v>
                </c:pt>
                <c:pt idx="2">
                  <c:v>0.4642857142857143</c:v>
                </c:pt>
                <c:pt idx="3">
                  <c:v>0.33333333333333331</c:v>
                </c:pt>
                <c:pt idx="4">
                  <c:v>0.26666666666666666</c:v>
                </c:pt>
                <c:pt idx="5">
                  <c:v>0.23333333333333334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E7F-4FB4-AEAD-1DD0198EC23F}"/>
            </c:ext>
          </c:extLst>
        </c:ser>
        <c:ser>
          <c:idx val="4"/>
          <c:order val="4"/>
          <c:tx>
            <c:v>Итог посл</c:v>
          </c:tx>
          <c:spPr>
            <a:solidFill>
              <a:srgbClr val="F4776A"/>
            </a:solidFill>
            <a:ln>
              <a:noFill/>
            </a:ln>
            <a:effectLst/>
          </c:spPr>
          <c:cat>
            <c:strRef>
              <c:f>[3]Анализ!$C$15:$C$22</c:f>
              <c:strCache>
                <c:ptCount val="8"/>
                <c:pt idx="0">
                  <c:v>8а</c:v>
                </c:pt>
                <c:pt idx="1">
                  <c:v>8б</c:v>
                </c:pt>
                <c:pt idx="2">
                  <c:v>8в</c:v>
                </c:pt>
                <c:pt idx="3">
                  <c:v>8г</c:v>
                </c:pt>
                <c:pt idx="4">
                  <c:v>8д</c:v>
                </c:pt>
                <c:pt idx="5">
                  <c:v>8е</c:v>
                </c:pt>
                <c:pt idx="6">
                  <c:v>#ССЫЛКА!</c:v>
                </c:pt>
                <c:pt idx="7">
                  <c:v>#ССЫЛКА!</c:v>
                </c:pt>
              </c:strCache>
            </c:strRef>
          </c:cat>
          <c:val>
            <c:numRef>
              <c:f>[3]Анализ!$H$15:$H$22</c:f>
              <c:numCache>
                <c:formatCode>General</c:formatCode>
                <c:ptCount val="8"/>
                <c:pt idx="0">
                  <c:v>0.375</c:v>
                </c:pt>
                <c:pt idx="1">
                  <c:v>0.4642857142857143</c:v>
                </c:pt>
                <c:pt idx="2">
                  <c:v>0.55555555555555558</c:v>
                </c:pt>
                <c:pt idx="3">
                  <c:v>0.34482758620689657</c:v>
                </c:pt>
                <c:pt idx="4">
                  <c:v>0.37931034482758619</c:v>
                </c:pt>
                <c:pt idx="5">
                  <c:v>0.35714285714285715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E7F-4FB4-AEAD-1DD0198EC23F}"/>
            </c:ext>
          </c:extLst>
        </c:ser>
        <c:gapWidth val="219"/>
        <c:overlap val="-27"/>
        <c:axId val="129405312"/>
        <c:axId val="129406848"/>
      </c:barChart>
      <c:catAx>
        <c:axId val="1294053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9406848"/>
        <c:crosses val="autoZero"/>
        <c:auto val="1"/>
        <c:lblAlgn val="ctr"/>
        <c:lblOffset val="100"/>
      </c:catAx>
      <c:valAx>
        <c:axId val="12940684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9405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2400" b="1"/>
              <a:t>Обученность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3.4539805075411795E-2"/>
          <c:y val="0.18506962671332761"/>
          <c:w val="0.96546019492458823"/>
          <c:h val="0.59236840186643258"/>
        </c:manualLayout>
      </c:layout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[3]Анализ!$C$29:$C$37</c:f>
              <c:strCache>
                <c:ptCount val="9"/>
                <c:pt idx="1">
                  <c:v>8а</c:v>
                </c:pt>
                <c:pt idx="2">
                  <c:v>8б</c:v>
                </c:pt>
                <c:pt idx="3">
                  <c:v>8в</c:v>
                </c:pt>
                <c:pt idx="4">
                  <c:v>8г</c:v>
                </c:pt>
                <c:pt idx="5">
                  <c:v>8д</c:v>
                </c:pt>
                <c:pt idx="6">
                  <c:v>8е</c:v>
                </c:pt>
                <c:pt idx="7">
                  <c:v>#ССЫЛКА!</c:v>
                </c:pt>
                <c:pt idx="8">
                  <c:v>#ССЫЛКА!</c:v>
                </c:pt>
              </c:strCache>
            </c:strRef>
          </c:cat>
          <c:val>
            <c:numRef>
              <c:f>[3]Анализ!$D$29:$D$37</c:f>
              <c:numCache>
                <c:formatCode>General</c:formatCode>
                <c:ptCount val="9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52-476B-8E96-F14DD9294015}"/>
            </c:ext>
          </c:extLst>
        </c:ser>
        <c:ser>
          <c:idx val="1"/>
          <c:order val="1"/>
          <c:tx>
            <c:v>Итог пред</c:v>
          </c:tx>
          <c:spPr>
            <a:solidFill>
              <a:srgbClr val="E570EE"/>
            </a:solidFill>
            <a:ln>
              <a:noFill/>
            </a:ln>
            <a:effectLst/>
          </c:spPr>
          <c:cat>
            <c:strRef>
              <c:f>[3]Анализ!$C$29:$C$37</c:f>
              <c:strCache>
                <c:ptCount val="9"/>
                <c:pt idx="1">
                  <c:v>8а</c:v>
                </c:pt>
                <c:pt idx="2">
                  <c:v>8б</c:v>
                </c:pt>
                <c:pt idx="3">
                  <c:v>8в</c:v>
                </c:pt>
                <c:pt idx="4">
                  <c:v>8г</c:v>
                </c:pt>
                <c:pt idx="5">
                  <c:v>8д</c:v>
                </c:pt>
                <c:pt idx="6">
                  <c:v>8е</c:v>
                </c:pt>
                <c:pt idx="7">
                  <c:v>#ССЫЛКА!</c:v>
                </c:pt>
                <c:pt idx="8">
                  <c:v>#ССЫЛКА!</c:v>
                </c:pt>
              </c:strCache>
            </c:strRef>
          </c:cat>
          <c:val>
            <c:numRef>
              <c:f>[3]Анализ!$E$29:$E$37</c:f>
              <c:numCache>
                <c:formatCode>General</c:formatCode>
                <c:ptCount val="9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152-476B-8E96-F14DD9294015}"/>
            </c:ext>
          </c:extLst>
        </c:ser>
        <c:ser>
          <c:idx val="2"/>
          <c:order val="2"/>
          <c:tx>
            <c:v>ВПР</c:v>
          </c:tx>
          <c:spPr>
            <a:solidFill>
              <a:srgbClr val="92D050"/>
            </a:solidFill>
            <a:ln>
              <a:noFill/>
            </a:ln>
            <a:effectLst/>
          </c:spPr>
          <c:cat>
            <c:strRef>
              <c:f>[3]Анализ!$C$29:$C$37</c:f>
              <c:strCache>
                <c:ptCount val="9"/>
                <c:pt idx="1">
                  <c:v>8а</c:v>
                </c:pt>
                <c:pt idx="2">
                  <c:v>8б</c:v>
                </c:pt>
                <c:pt idx="3">
                  <c:v>8в</c:v>
                </c:pt>
                <c:pt idx="4">
                  <c:v>8г</c:v>
                </c:pt>
                <c:pt idx="5">
                  <c:v>8д</c:v>
                </c:pt>
                <c:pt idx="6">
                  <c:v>8е</c:v>
                </c:pt>
                <c:pt idx="7">
                  <c:v>#ССЫЛКА!</c:v>
                </c:pt>
                <c:pt idx="8">
                  <c:v>#ССЫЛКА!</c:v>
                </c:pt>
              </c:strCache>
            </c:strRef>
          </c:cat>
          <c:val>
            <c:numRef>
              <c:f>[3]Анализ!$F$29:$F$37</c:f>
              <c:numCache>
                <c:formatCode>General</c:formatCode>
                <c:ptCount val="9"/>
                <c:pt idx="1">
                  <c:v>0.6071428571428571</c:v>
                </c:pt>
                <c:pt idx="2">
                  <c:v>0.7142857142857143</c:v>
                </c:pt>
                <c:pt idx="3">
                  <c:v>0.61538461538461542</c:v>
                </c:pt>
                <c:pt idx="4">
                  <c:v>0.55172413793103448</c:v>
                </c:pt>
                <c:pt idx="5">
                  <c:v>0.76923076923076927</c:v>
                </c:pt>
                <c:pt idx="6">
                  <c:v>0.65384615384615385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152-476B-8E96-F14DD9294015}"/>
            </c:ext>
          </c:extLst>
        </c:ser>
        <c:ser>
          <c:idx val="3"/>
          <c:order val="3"/>
          <c:tx>
            <c:v>Срез</c:v>
          </c:tx>
          <c:spPr>
            <a:solidFill>
              <a:srgbClr val="CDDFD4"/>
            </a:solidFill>
            <a:ln>
              <a:noFill/>
            </a:ln>
            <a:effectLst/>
          </c:spPr>
          <c:cat>
            <c:strRef>
              <c:f>[3]Анализ!$C$29:$C$37</c:f>
              <c:strCache>
                <c:ptCount val="9"/>
                <c:pt idx="1">
                  <c:v>8а</c:v>
                </c:pt>
                <c:pt idx="2">
                  <c:v>8б</c:v>
                </c:pt>
                <c:pt idx="3">
                  <c:v>8в</c:v>
                </c:pt>
                <c:pt idx="4">
                  <c:v>8г</c:v>
                </c:pt>
                <c:pt idx="5">
                  <c:v>8д</c:v>
                </c:pt>
                <c:pt idx="6">
                  <c:v>8е</c:v>
                </c:pt>
                <c:pt idx="7">
                  <c:v>#ССЫЛКА!</c:v>
                </c:pt>
                <c:pt idx="8">
                  <c:v>#ССЫЛКА!</c:v>
                </c:pt>
              </c:strCache>
            </c:strRef>
          </c:cat>
          <c:val>
            <c:numRef>
              <c:f>[3]Анализ!$G$29:$G$37</c:f>
              <c:numCache>
                <c:formatCode>General</c:formatCode>
                <c:ptCount val="9"/>
                <c:pt idx="1">
                  <c:v>0.77419354838709675</c:v>
                </c:pt>
                <c:pt idx="2">
                  <c:v>0.81481481481481477</c:v>
                </c:pt>
                <c:pt idx="3">
                  <c:v>0.8214285714285714</c:v>
                </c:pt>
                <c:pt idx="4">
                  <c:v>0.73333333333333328</c:v>
                </c:pt>
                <c:pt idx="5">
                  <c:v>0.9</c:v>
                </c:pt>
                <c:pt idx="6">
                  <c:v>0.9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152-476B-8E96-F14DD9294015}"/>
            </c:ext>
          </c:extLst>
        </c:ser>
        <c:ser>
          <c:idx val="4"/>
          <c:order val="4"/>
          <c:tx>
            <c:v>Итог след</c:v>
          </c:tx>
          <c:spPr>
            <a:solidFill>
              <a:srgbClr val="F4776A"/>
            </a:solidFill>
            <a:ln>
              <a:noFill/>
            </a:ln>
            <a:effectLst/>
          </c:spPr>
          <c:cat>
            <c:strRef>
              <c:f>[3]Анализ!$C$29:$C$37</c:f>
              <c:strCache>
                <c:ptCount val="9"/>
                <c:pt idx="1">
                  <c:v>8а</c:v>
                </c:pt>
                <c:pt idx="2">
                  <c:v>8б</c:v>
                </c:pt>
                <c:pt idx="3">
                  <c:v>8в</c:v>
                </c:pt>
                <c:pt idx="4">
                  <c:v>8г</c:v>
                </c:pt>
                <c:pt idx="5">
                  <c:v>8д</c:v>
                </c:pt>
                <c:pt idx="6">
                  <c:v>8е</c:v>
                </c:pt>
                <c:pt idx="7">
                  <c:v>#ССЫЛКА!</c:v>
                </c:pt>
                <c:pt idx="8">
                  <c:v>#ССЫЛКА!</c:v>
                </c:pt>
              </c:strCache>
            </c:strRef>
          </c:cat>
          <c:val>
            <c:numRef>
              <c:f>[3]Анализ!$H$29:$H$37</c:f>
              <c:numCache>
                <c:formatCode>General</c:formatCode>
                <c:ptCount val="9"/>
                <c:pt idx="1">
                  <c:v>0.8125</c:v>
                </c:pt>
                <c:pt idx="2">
                  <c:v>0.8214285714285714</c:v>
                </c:pt>
                <c:pt idx="3">
                  <c:v>0.85185185185185186</c:v>
                </c:pt>
                <c:pt idx="4">
                  <c:v>0.72413793103448276</c:v>
                </c:pt>
                <c:pt idx="5">
                  <c:v>0.89655172413793105</c:v>
                </c:pt>
                <c:pt idx="6">
                  <c:v>0.9285714285714286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152-476B-8E96-F14DD9294015}"/>
            </c:ext>
          </c:extLst>
        </c:ser>
        <c:gapWidth val="219"/>
        <c:overlap val="-27"/>
        <c:axId val="109929600"/>
        <c:axId val="109931136"/>
      </c:barChart>
      <c:catAx>
        <c:axId val="10992960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9931136"/>
        <c:crosses val="autoZero"/>
        <c:auto val="1"/>
        <c:lblAlgn val="ctr"/>
        <c:lblOffset val="100"/>
      </c:catAx>
      <c:valAx>
        <c:axId val="10993113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9929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2400" b="1"/>
              <a:t>Неуспеваемость</a:t>
            </a:r>
          </a:p>
        </c:rich>
      </c:tx>
      <c:layout>
        <c:manualLayout>
          <c:xMode val="edge"/>
          <c:yMode val="edge"/>
          <c:x val="0.41518969737264516"/>
          <c:y val="5.0925925925925923E-2"/>
        </c:manualLayout>
      </c:layout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[3]Анализ!$C$44:$C$51</c:f>
              <c:strCache>
                <c:ptCount val="8"/>
                <c:pt idx="0">
                  <c:v>8а</c:v>
                </c:pt>
                <c:pt idx="1">
                  <c:v>8б</c:v>
                </c:pt>
                <c:pt idx="2">
                  <c:v>8в</c:v>
                </c:pt>
                <c:pt idx="3">
                  <c:v>8г</c:v>
                </c:pt>
                <c:pt idx="4">
                  <c:v>8д</c:v>
                </c:pt>
                <c:pt idx="5">
                  <c:v>8е</c:v>
                </c:pt>
                <c:pt idx="6">
                  <c:v>#ССЫЛКА!</c:v>
                </c:pt>
                <c:pt idx="7">
                  <c:v>#ССЫЛКА!</c:v>
                </c:pt>
              </c:strCache>
            </c:strRef>
          </c:cat>
          <c:val>
            <c:numRef>
              <c:f>[3]Анализ!$D$44:$D$51</c:f>
              <c:numCache>
                <c:formatCode>General</c:formatCode>
                <c:ptCount val="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FF-4E51-8FDE-342AB035217B}"/>
            </c:ext>
          </c:extLst>
        </c:ser>
        <c:ser>
          <c:idx val="1"/>
          <c:order val="1"/>
          <c:tx>
            <c:v>Итог пред</c:v>
          </c:tx>
          <c:spPr>
            <a:solidFill>
              <a:srgbClr val="E570EE"/>
            </a:solidFill>
            <a:ln>
              <a:noFill/>
            </a:ln>
            <a:effectLst/>
          </c:spPr>
          <c:cat>
            <c:strRef>
              <c:f>[3]Анализ!$C$44:$C$51</c:f>
              <c:strCache>
                <c:ptCount val="8"/>
                <c:pt idx="0">
                  <c:v>8а</c:v>
                </c:pt>
                <c:pt idx="1">
                  <c:v>8б</c:v>
                </c:pt>
                <c:pt idx="2">
                  <c:v>8в</c:v>
                </c:pt>
                <c:pt idx="3">
                  <c:v>8г</c:v>
                </c:pt>
                <c:pt idx="4">
                  <c:v>8д</c:v>
                </c:pt>
                <c:pt idx="5">
                  <c:v>8е</c:v>
                </c:pt>
                <c:pt idx="6">
                  <c:v>#ССЫЛКА!</c:v>
                </c:pt>
                <c:pt idx="7">
                  <c:v>#ССЫЛКА!</c:v>
                </c:pt>
              </c:strCache>
            </c:strRef>
          </c:cat>
          <c:val>
            <c:numRef>
              <c:f>[3]Анализ!$E$44:$E$51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5FF-4E51-8FDE-342AB035217B}"/>
            </c:ext>
          </c:extLst>
        </c:ser>
        <c:ser>
          <c:idx val="2"/>
          <c:order val="2"/>
          <c:tx>
            <c:v>ВПР</c:v>
          </c:tx>
          <c:spPr>
            <a:solidFill>
              <a:srgbClr val="92D050"/>
            </a:solidFill>
            <a:ln>
              <a:noFill/>
            </a:ln>
            <a:effectLst/>
          </c:spPr>
          <c:cat>
            <c:strRef>
              <c:f>[3]Анализ!$C$44:$C$51</c:f>
              <c:strCache>
                <c:ptCount val="8"/>
                <c:pt idx="0">
                  <c:v>8а</c:v>
                </c:pt>
                <c:pt idx="1">
                  <c:v>8б</c:v>
                </c:pt>
                <c:pt idx="2">
                  <c:v>8в</c:v>
                </c:pt>
                <c:pt idx="3">
                  <c:v>8г</c:v>
                </c:pt>
                <c:pt idx="4">
                  <c:v>8д</c:v>
                </c:pt>
                <c:pt idx="5">
                  <c:v>8е</c:v>
                </c:pt>
                <c:pt idx="6">
                  <c:v>#ССЫЛКА!</c:v>
                </c:pt>
                <c:pt idx="7">
                  <c:v>#ССЫЛКА!</c:v>
                </c:pt>
              </c:strCache>
            </c:strRef>
          </c:cat>
          <c:val>
            <c:numRef>
              <c:f>[3]Анализ!$F$44:$F$51</c:f>
              <c:numCache>
                <c:formatCode>General</c:formatCode>
                <c:ptCount val="8"/>
                <c:pt idx="0">
                  <c:v>0.39285714285714285</c:v>
                </c:pt>
                <c:pt idx="1">
                  <c:v>0.2857142857142857</c:v>
                </c:pt>
                <c:pt idx="2">
                  <c:v>0.38461538461538464</c:v>
                </c:pt>
                <c:pt idx="3">
                  <c:v>0.44827586206896552</c:v>
                </c:pt>
                <c:pt idx="4">
                  <c:v>0.23076923076923078</c:v>
                </c:pt>
                <c:pt idx="5">
                  <c:v>0.34615384615384615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5FF-4E51-8FDE-342AB035217B}"/>
            </c:ext>
          </c:extLst>
        </c:ser>
        <c:ser>
          <c:idx val="3"/>
          <c:order val="3"/>
          <c:tx>
            <c:v>Срез</c:v>
          </c:tx>
          <c:spPr>
            <a:solidFill>
              <a:srgbClr val="CDDFD4"/>
            </a:solidFill>
            <a:ln>
              <a:noFill/>
            </a:ln>
            <a:effectLst/>
          </c:spPr>
          <c:cat>
            <c:strRef>
              <c:f>[3]Анализ!$C$44:$C$51</c:f>
              <c:strCache>
                <c:ptCount val="8"/>
                <c:pt idx="0">
                  <c:v>8а</c:v>
                </c:pt>
                <c:pt idx="1">
                  <c:v>8б</c:v>
                </c:pt>
                <c:pt idx="2">
                  <c:v>8в</c:v>
                </c:pt>
                <c:pt idx="3">
                  <c:v>8г</c:v>
                </c:pt>
                <c:pt idx="4">
                  <c:v>8д</c:v>
                </c:pt>
                <c:pt idx="5">
                  <c:v>8е</c:v>
                </c:pt>
                <c:pt idx="6">
                  <c:v>#ССЫЛКА!</c:v>
                </c:pt>
                <c:pt idx="7">
                  <c:v>#ССЫЛКА!</c:v>
                </c:pt>
              </c:strCache>
            </c:strRef>
          </c:cat>
          <c:val>
            <c:numRef>
              <c:f>[3]Анализ!$G$44:$G$51</c:f>
              <c:numCache>
                <c:formatCode>General</c:formatCode>
                <c:ptCount val="8"/>
                <c:pt idx="0">
                  <c:v>0.12903225806451613</c:v>
                </c:pt>
                <c:pt idx="1">
                  <c:v>7.407407407407407E-2</c:v>
                </c:pt>
                <c:pt idx="2">
                  <c:v>0.10714285714285714</c:v>
                </c:pt>
                <c:pt idx="3">
                  <c:v>0.13333333333333333</c:v>
                </c:pt>
                <c:pt idx="4">
                  <c:v>0.1</c:v>
                </c:pt>
                <c:pt idx="5">
                  <c:v>6.6666666666666666E-2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5FF-4E51-8FDE-342AB035217B}"/>
            </c:ext>
          </c:extLst>
        </c:ser>
        <c:ser>
          <c:idx val="4"/>
          <c:order val="4"/>
          <c:tx>
            <c:v>Итог посл</c:v>
          </c:tx>
          <c:spPr>
            <a:solidFill>
              <a:srgbClr val="F4776A"/>
            </a:solidFill>
            <a:ln>
              <a:noFill/>
            </a:ln>
            <a:effectLst/>
          </c:spPr>
          <c:cat>
            <c:strRef>
              <c:f>[3]Анализ!$C$44:$C$51</c:f>
              <c:strCache>
                <c:ptCount val="8"/>
                <c:pt idx="0">
                  <c:v>8а</c:v>
                </c:pt>
                <c:pt idx="1">
                  <c:v>8б</c:v>
                </c:pt>
                <c:pt idx="2">
                  <c:v>8в</c:v>
                </c:pt>
                <c:pt idx="3">
                  <c:v>8г</c:v>
                </c:pt>
                <c:pt idx="4">
                  <c:v>8д</c:v>
                </c:pt>
                <c:pt idx="5">
                  <c:v>8е</c:v>
                </c:pt>
                <c:pt idx="6">
                  <c:v>#ССЫЛКА!</c:v>
                </c:pt>
                <c:pt idx="7">
                  <c:v>#ССЫЛКА!</c:v>
                </c:pt>
              </c:strCache>
            </c:strRef>
          </c:cat>
          <c:val>
            <c:numRef>
              <c:f>[3]Анализ!$H$44:$H$51</c:f>
              <c:numCache>
                <c:formatCode>General</c:formatCode>
                <c:ptCount val="8"/>
                <c:pt idx="0">
                  <c:v>6.25E-2</c:v>
                </c:pt>
                <c:pt idx="1">
                  <c:v>3.5714285714285712E-2</c:v>
                </c:pt>
                <c:pt idx="2">
                  <c:v>7.407407407407407E-2</c:v>
                </c:pt>
                <c:pt idx="3">
                  <c:v>0.10344827586206896</c:v>
                </c:pt>
                <c:pt idx="4">
                  <c:v>6.8965517241379309E-2</c:v>
                </c:pt>
                <c:pt idx="5">
                  <c:v>3.5714285714285712E-2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5FF-4E51-8FDE-342AB035217B}"/>
            </c:ext>
          </c:extLst>
        </c:ser>
        <c:gapWidth val="219"/>
        <c:overlap val="-27"/>
        <c:axId val="81799424"/>
        <c:axId val="81813504"/>
      </c:barChart>
      <c:catAx>
        <c:axId val="817994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1813504"/>
        <c:crosses val="autoZero"/>
        <c:auto val="1"/>
        <c:lblAlgn val="ctr"/>
        <c:lblOffset val="100"/>
      </c:catAx>
      <c:valAx>
        <c:axId val="818135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1799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6"/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2400" b="1"/>
              <a:t>Качество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3.4847768606359603E-2"/>
          <c:y val="0.24912250545883233"/>
          <c:w val="0.9578089156469588"/>
          <c:h val="0.56685736548556431"/>
        </c:manualLayout>
      </c:layout>
      <c:barChart>
        <c:barDir val="col"/>
        <c:grouping val="clustered"/>
        <c:ser>
          <c:idx val="0"/>
          <c:order val="0"/>
          <c:spPr>
            <a:solidFill>
              <a:schemeClr val="accent4">
                <a:shade val="53000"/>
              </a:schemeClr>
            </a:solidFill>
            <a:ln>
              <a:noFill/>
            </a:ln>
            <a:effectLst/>
          </c:spPr>
          <c:cat>
            <c:strRef>
              <c:f>[1]Анализ!$C$14:$C$18</c:f>
              <c:strCache>
                <c:ptCount val="5"/>
                <c:pt idx="0">
                  <c:v>9а</c:v>
                </c:pt>
                <c:pt idx="1">
                  <c:v>9б</c:v>
                </c:pt>
                <c:pt idx="2">
                  <c:v>9в</c:v>
                </c:pt>
                <c:pt idx="3">
                  <c:v>9г</c:v>
                </c:pt>
                <c:pt idx="4">
                  <c:v>9д</c:v>
                </c:pt>
              </c:strCache>
            </c:strRef>
          </c:cat>
          <c:val>
            <c:numRef>
              <c:f>[1]Анализ!$D$14:$D$18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7F-4FB4-AEAD-1DD0198EC23F}"/>
            </c:ext>
          </c:extLst>
        </c:ser>
        <c:ser>
          <c:idx val="1"/>
          <c:order val="1"/>
          <c:tx>
            <c:v>Итог пред</c:v>
          </c:tx>
          <c:spPr>
            <a:solidFill>
              <a:srgbClr val="E570EE"/>
            </a:solidFill>
            <a:ln>
              <a:noFill/>
            </a:ln>
            <a:effectLst/>
          </c:spPr>
          <c:cat>
            <c:strRef>
              <c:f>[1]Анализ!$C$14:$C$18</c:f>
              <c:strCache>
                <c:ptCount val="5"/>
                <c:pt idx="0">
                  <c:v>9а</c:v>
                </c:pt>
                <c:pt idx="1">
                  <c:v>9б</c:v>
                </c:pt>
                <c:pt idx="2">
                  <c:v>9в</c:v>
                </c:pt>
                <c:pt idx="3">
                  <c:v>9г</c:v>
                </c:pt>
                <c:pt idx="4">
                  <c:v>9д</c:v>
                </c:pt>
              </c:strCache>
            </c:strRef>
          </c:cat>
          <c:val>
            <c:numRef>
              <c:f>[1]Анализ!$E$14:$E$18</c:f>
              <c:numCache>
                <c:formatCode>General</c:formatCode>
                <c:ptCount val="5"/>
                <c:pt idx="0">
                  <c:v>0.64516129032258063</c:v>
                </c:pt>
                <c:pt idx="1">
                  <c:v>0.6</c:v>
                </c:pt>
                <c:pt idx="2">
                  <c:v>0.54545454545454541</c:v>
                </c:pt>
                <c:pt idx="3">
                  <c:v>0.4</c:v>
                </c:pt>
                <c:pt idx="4">
                  <c:v>0.84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E7F-4FB4-AEAD-1DD0198EC23F}"/>
            </c:ext>
          </c:extLst>
        </c:ser>
        <c:ser>
          <c:idx val="2"/>
          <c:order val="2"/>
          <c:tx>
            <c:v>ВПР</c:v>
          </c:tx>
          <c:spPr>
            <a:solidFill>
              <a:srgbClr val="92D050"/>
            </a:solidFill>
            <a:ln>
              <a:noFill/>
            </a:ln>
            <a:effectLst/>
          </c:spPr>
          <c:cat>
            <c:strRef>
              <c:f>[1]Анализ!$C$14:$C$18</c:f>
              <c:strCache>
                <c:ptCount val="5"/>
                <c:pt idx="0">
                  <c:v>9а</c:v>
                </c:pt>
                <c:pt idx="1">
                  <c:v>9б</c:v>
                </c:pt>
                <c:pt idx="2">
                  <c:v>9в</c:v>
                </c:pt>
                <c:pt idx="3">
                  <c:v>9г</c:v>
                </c:pt>
                <c:pt idx="4">
                  <c:v>9д</c:v>
                </c:pt>
              </c:strCache>
            </c:strRef>
          </c:cat>
          <c:val>
            <c:numRef>
              <c:f>[1]Анализ!$F$14:$F$18</c:f>
              <c:numCache>
                <c:formatCode>General</c:formatCode>
                <c:ptCount val="5"/>
                <c:pt idx="0">
                  <c:v>0</c:v>
                </c:pt>
                <c:pt idx="1">
                  <c:v>0.26470588235294118</c:v>
                </c:pt>
                <c:pt idx="2">
                  <c:v>0.44</c:v>
                </c:pt>
                <c:pt idx="3">
                  <c:v>7.407407407407407E-2</c:v>
                </c:pt>
                <c:pt idx="4">
                  <c:v>0.52941176470588236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E7F-4FB4-AEAD-1DD0198EC23F}"/>
            </c:ext>
          </c:extLst>
        </c:ser>
        <c:ser>
          <c:idx val="3"/>
          <c:order val="3"/>
          <c:tx>
            <c:v>срез</c:v>
          </c:tx>
          <c:spPr>
            <a:solidFill>
              <a:srgbClr val="CDDFD4"/>
            </a:solidFill>
            <a:ln>
              <a:noFill/>
            </a:ln>
            <a:effectLst/>
          </c:spPr>
          <c:cat>
            <c:strRef>
              <c:f>[1]Анализ!$C$14:$C$18</c:f>
              <c:strCache>
                <c:ptCount val="5"/>
                <c:pt idx="0">
                  <c:v>9а</c:v>
                </c:pt>
                <c:pt idx="1">
                  <c:v>9б</c:v>
                </c:pt>
                <c:pt idx="2">
                  <c:v>9в</c:v>
                </c:pt>
                <c:pt idx="3">
                  <c:v>9г</c:v>
                </c:pt>
                <c:pt idx="4">
                  <c:v>9д</c:v>
                </c:pt>
              </c:strCache>
            </c:strRef>
          </c:cat>
          <c:val>
            <c:numRef>
              <c:f>[1]Анализ!$G$14:$G$18</c:f>
              <c:numCache>
                <c:formatCode>General</c:formatCode>
                <c:ptCount val="5"/>
                <c:pt idx="0">
                  <c:v>0.38709677419354838</c:v>
                </c:pt>
                <c:pt idx="1">
                  <c:v>0.36363636363636365</c:v>
                </c:pt>
                <c:pt idx="2">
                  <c:v>0.56666666666666665</c:v>
                </c:pt>
                <c:pt idx="3">
                  <c:v>0.56666666666666665</c:v>
                </c:pt>
                <c:pt idx="4">
                  <c:v>0.54545454545454541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E7F-4FB4-AEAD-1DD0198EC23F}"/>
            </c:ext>
          </c:extLst>
        </c:ser>
        <c:ser>
          <c:idx val="4"/>
          <c:order val="4"/>
          <c:tx>
            <c:v>Итог посл</c:v>
          </c:tx>
          <c:spPr>
            <a:solidFill>
              <a:srgbClr val="F4776A"/>
            </a:solidFill>
            <a:ln>
              <a:noFill/>
            </a:ln>
            <a:effectLst/>
          </c:spPr>
          <c:cat>
            <c:strRef>
              <c:f>[1]Анализ!$C$14:$C$18</c:f>
              <c:strCache>
                <c:ptCount val="5"/>
                <c:pt idx="0">
                  <c:v>9а</c:v>
                </c:pt>
                <c:pt idx="1">
                  <c:v>9б</c:v>
                </c:pt>
                <c:pt idx="2">
                  <c:v>9в</c:v>
                </c:pt>
                <c:pt idx="3">
                  <c:v>9г</c:v>
                </c:pt>
                <c:pt idx="4">
                  <c:v>9д</c:v>
                </c:pt>
              </c:strCache>
            </c:strRef>
          </c:cat>
          <c:val>
            <c:numRef>
              <c:f>[1]Анализ!$H$14:$H$18</c:f>
              <c:numCache>
                <c:formatCode>General</c:formatCode>
                <c:ptCount val="5"/>
                <c:pt idx="0">
                  <c:v>0.46875</c:v>
                </c:pt>
                <c:pt idx="1">
                  <c:v>0.41176470588235292</c:v>
                </c:pt>
                <c:pt idx="2">
                  <c:v>0.58064516129032262</c:v>
                </c:pt>
                <c:pt idx="3">
                  <c:v>0.59375</c:v>
                </c:pt>
                <c:pt idx="4">
                  <c:v>0.58333333333333337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E7F-4FB4-AEAD-1DD0198EC23F}"/>
            </c:ext>
          </c:extLst>
        </c:ser>
        <c:gapWidth val="219"/>
        <c:overlap val="-27"/>
        <c:axId val="128946560"/>
        <c:axId val="128948096"/>
      </c:barChart>
      <c:catAx>
        <c:axId val="12894656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8948096"/>
        <c:crosses val="autoZero"/>
        <c:auto val="1"/>
        <c:lblAlgn val="ctr"/>
        <c:lblOffset val="100"/>
      </c:catAx>
      <c:valAx>
        <c:axId val="12894809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8946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2400" b="1"/>
              <a:t>Обученность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3.4539805075411809E-2"/>
          <c:y val="0.18506962671332766"/>
          <c:w val="0.96546019492458823"/>
          <c:h val="0.59236840186643236"/>
        </c:manualLayout>
      </c:layout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[1]Анализ!$C$25:$C$30</c:f>
              <c:strCache>
                <c:ptCount val="6"/>
                <c:pt idx="1">
                  <c:v>9а</c:v>
                </c:pt>
                <c:pt idx="2">
                  <c:v>9б</c:v>
                </c:pt>
                <c:pt idx="3">
                  <c:v>9в</c:v>
                </c:pt>
                <c:pt idx="4">
                  <c:v>9г</c:v>
                </c:pt>
                <c:pt idx="5">
                  <c:v>9д</c:v>
                </c:pt>
              </c:strCache>
            </c:strRef>
          </c:cat>
          <c:val>
            <c:numRef>
              <c:f>[1]Анализ!$D$25:$D$30</c:f>
              <c:numCache>
                <c:formatCode>General</c:formatCode>
                <c:ptCount val="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52-476B-8E96-F14DD9294015}"/>
            </c:ext>
          </c:extLst>
        </c:ser>
        <c:ser>
          <c:idx val="1"/>
          <c:order val="1"/>
          <c:tx>
            <c:v>Итог пред</c:v>
          </c:tx>
          <c:spPr>
            <a:solidFill>
              <a:srgbClr val="E570EE"/>
            </a:solidFill>
            <a:ln>
              <a:noFill/>
            </a:ln>
            <a:effectLst/>
          </c:spPr>
          <c:cat>
            <c:strRef>
              <c:f>[1]Анализ!$C$25:$C$30</c:f>
              <c:strCache>
                <c:ptCount val="6"/>
                <c:pt idx="1">
                  <c:v>9а</c:v>
                </c:pt>
                <c:pt idx="2">
                  <c:v>9б</c:v>
                </c:pt>
                <c:pt idx="3">
                  <c:v>9в</c:v>
                </c:pt>
                <c:pt idx="4">
                  <c:v>9г</c:v>
                </c:pt>
                <c:pt idx="5">
                  <c:v>9д</c:v>
                </c:pt>
              </c:strCache>
            </c:strRef>
          </c:cat>
          <c:val>
            <c:numRef>
              <c:f>[1]Анализ!$E$25:$E$30</c:f>
              <c:numCache>
                <c:formatCode>General</c:formatCode>
                <c:ptCount val="6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152-476B-8E96-F14DD9294015}"/>
            </c:ext>
          </c:extLst>
        </c:ser>
        <c:ser>
          <c:idx val="2"/>
          <c:order val="2"/>
          <c:tx>
            <c:v>ВПР</c:v>
          </c:tx>
          <c:spPr>
            <a:solidFill>
              <a:srgbClr val="92D050"/>
            </a:solidFill>
            <a:ln>
              <a:noFill/>
            </a:ln>
            <a:effectLst/>
          </c:spPr>
          <c:cat>
            <c:strRef>
              <c:f>[1]Анализ!$C$25:$C$30</c:f>
              <c:strCache>
                <c:ptCount val="6"/>
                <c:pt idx="1">
                  <c:v>9а</c:v>
                </c:pt>
                <c:pt idx="2">
                  <c:v>9б</c:v>
                </c:pt>
                <c:pt idx="3">
                  <c:v>9в</c:v>
                </c:pt>
                <c:pt idx="4">
                  <c:v>9г</c:v>
                </c:pt>
                <c:pt idx="5">
                  <c:v>9д</c:v>
                </c:pt>
              </c:strCache>
            </c:strRef>
          </c:cat>
          <c:val>
            <c:numRef>
              <c:f>[1]Анализ!$F$25:$F$30</c:f>
              <c:numCache>
                <c:formatCode>General</c:formatCode>
                <c:ptCount val="6"/>
                <c:pt idx="1">
                  <c:v>0</c:v>
                </c:pt>
                <c:pt idx="2">
                  <c:v>0.58823529411764708</c:v>
                </c:pt>
                <c:pt idx="3">
                  <c:v>0.68</c:v>
                </c:pt>
                <c:pt idx="4">
                  <c:v>0.62962962962962965</c:v>
                </c:pt>
                <c:pt idx="5">
                  <c:v>0.76470588235294112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152-476B-8E96-F14DD9294015}"/>
            </c:ext>
          </c:extLst>
        </c:ser>
        <c:ser>
          <c:idx val="3"/>
          <c:order val="3"/>
          <c:tx>
            <c:v>Срез</c:v>
          </c:tx>
          <c:spPr>
            <a:solidFill>
              <a:srgbClr val="CDDFD4"/>
            </a:solidFill>
            <a:ln>
              <a:noFill/>
            </a:ln>
            <a:effectLst/>
          </c:spPr>
          <c:cat>
            <c:strRef>
              <c:f>[1]Анализ!$C$25:$C$30</c:f>
              <c:strCache>
                <c:ptCount val="6"/>
                <c:pt idx="1">
                  <c:v>9а</c:v>
                </c:pt>
                <c:pt idx="2">
                  <c:v>9б</c:v>
                </c:pt>
                <c:pt idx="3">
                  <c:v>9в</c:v>
                </c:pt>
                <c:pt idx="4">
                  <c:v>9г</c:v>
                </c:pt>
                <c:pt idx="5">
                  <c:v>9д</c:v>
                </c:pt>
              </c:strCache>
            </c:strRef>
          </c:cat>
          <c:val>
            <c:numRef>
              <c:f>[1]Анализ!$G$25:$G$30</c:f>
              <c:numCache>
                <c:formatCode>General</c:formatCode>
                <c:ptCount val="6"/>
                <c:pt idx="1">
                  <c:v>0.77419354838709675</c:v>
                </c:pt>
                <c:pt idx="2">
                  <c:v>0.84848484848484851</c:v>
                </c:pt>
                <c:pt idx="3">
                  <c:v>0.9</c:v>
                </c:pt>
                <c:pt idx="4">
                  <c:v>0.83333333333333337</c:v>
                </c:pt>
                <c:pt idx="5">
                  <c:v>0.72727272727272729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152-476B-8E96-F14DD9294015}"/>
            </c:ext>
          </c:extLst>
        </c:ser>
        <c:ser>
          <c:idx val="4"/>
          <c:order val="4"/>
          <c:tx>
            <c:v>Итог след</c:v>
          </c:tx>
          <c:spPr>
            <a:solidFill>
              <a:srgbClr val="F4776A"/>
            </a:solidFill>
            <a:ln>
              <a:noFill/>
            </a:ln>
            <a:effectLst/>
          </c:spPr>
          <c:cat>
            <c:strRef>
              <c:f>[1]Анализ!$C$25:$C$30</c:f>
              <c:strCache>
                <c:ptCount val="6"/>
                <c:pt idx="1">
                  <c:v>9а</c:v>
                </c:pt>
                <c:pt idx="2">
                  <c:v>9б</c:v>
                </c:pt>
                <c:pt idx="3">
                  <c:v>9в</c:v>
                </c:pt>
                <c:pt idx="4">
                  <c:v>9г</c:v>
                </c:pt>
                <c:pt idx="5">
                  <c:v>9д</c:v>
                </c:pt>
              </c:strCache>
            </c:strRef>
          </c:cat>
          <c:val>
            <c:numRef>
              <c:f>[1]Анализ!$H$25:$H$30</c:f>
              <c:numCache>
                <c:formatCode>General</c:formatCode>
                <c:ptCount val="6"/>
                <c:pt idx="1">
                  <c:v>0.78125</c:v>
                </c:pt>
                <c:pt idx="2">
                  <c:v>0.91176470588235292</c:v>
                </c:pt>
                <c:pt idx="3">
                  <c:v>0.83870967741935487</c:v>
                </c:pt>
                <c:pt idx="4">
                  <c:v>0.875</c:v>
                </c:pt>
                <c:pt idx="5">
                  <c:v>0.75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152-476B-8E96-F14DD9294015}"/>
            </c:ext>
          </c:extLst>
        </c:ser>
        <c:gapWidth val="219"/>
        <c:overlap val="-27"/>
        <c:axId val="129667456"/>
        <c:axId val="129668992"/>
      </c:barChart>
      <c:catAx>
        <c:axId val="12966745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9668992"/>
        <c:crosses val="autoZero"/>
        <c:auto val="1"/>
        <c:lblAlgn val="ctr"/>
        <c:lblOffset val="100"/>
      </c:catAx>
      <c:valAx>
        <c:axId val="12966899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966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2400" b="1"/>
              <a:t>Неуспеваемость</a:t>
            </a:r>
          </a:p>
        </c:rich>
      </c:tx>
      <c:layout>
        <c:manualLayout>
          <c:xMode val="edge"/>
          <c:yMode val="edge"/>
          <c:x val="0.41518969737264549"/>
          <c:y val="5.0925925925925923E-2"/>
        </c:manualLayout>
      </c:layout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[1]Анализ!$C$37:$C$41</c:f>
              <c:strCache>
                <c:ptCount val="5"/>
                <c:pt idx="0">
                  <c:v>9а</c:v>
                </c:pt>
                <c:pt idx="1">
                  <c:v>9б</c:v>
                </c:pt>
                <c:pt idx="2">
                  <c:v>9в</c:v>
                </c:pt>
                <c:pt idx="3">
                  <c:v>9г</c:v>
                </c:pt>
                <c:pt idx="4">
                  <c:v>9д</c:v>
                </c:pt>
              </c:strCache>
            </c:strRef>
          </c:cat>
          <c:val>
            <c:numRef>
              <c:f>[1]Анализ!$D$37:$D$41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FF-4E51-8FDE-342AB035217B}"/>
            </c:ext>
          </c:extLst>
        </c:ser>
        <c:ser>
          <c:idx val="1"/>
          <c:order val="1"/>
          <c:tx>
            <c:v>Итог пред</c:v>
          </c:tx>
          <c:spPr>
            <a:solidFill>
              <a:srgbClr val="E570EE"/>
            </a:solidFill>
            <a:ln>
              <a:noFill/>
            </a:ln>
            <a:effectLst/>
          </c:spPr>
          <c:cat>
            <c:strRef>
              <c:f>[1]Анализ!$C$37:$C$41</c:f>
              <c:strCache>
                <c:ptCount val="5"/>
                <c:pt idx="0">
                  <c:v>9а</c:v>
                </c:pt>
                <c:pt idx="1">
                  <c:v>9б</c:v>
                </c:pt>
                <c:pt idx="2">
                  <c:v>9в</c:v>
                </c:pt>
                <c:pt idx="3">
                  <c:v>9г</c:v>
                </c:pt>
                <c:pt idx="4">
                  <c:v>9д</c:v>
                </c:pt>
              </c:strCache>
            </c:strRef>
          </c:cat>
          <c:val>
            <c:numRef>
              <c:f>[1]Анализ!$E$37:$E$41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5FF-4E51-8FDE-342AB035217B}"/>
            </c:ext>
          </c:extLst>
        </c:ser>
        <c:ser>
          <c:idx val="2"/>
          <c:order val="2"/>
          <c:tx>
            <c:v>ВПР</c:v>
          </c:tx>
          <c:spPr>
            <a:solidFill>
              <a:srgbClr val="92D050"/>
            </a:solidFill>
            <a:ln>
              <a:noFill/>
            </a:ln>
            <a:effectLst/>
          </c:spPr>
          <c:cat>
            <c:strRef>
              <c:f>[1]Анализ!$C$37:$C$41</c:f>
              <c:strCache>
                <c:ptCount val="5"/>
                <c:pt idx="0">
                  <c:v>9а</c:v>
                </c:pt>
                <c:pt idx="1">
                  <c:v>9б</c:v>
                </c:pt>
                <c:pt idx="2">
                  <c:v>9в</c:v>
                </c:pt>
                <c:pt idx="3">
                  <c:v>9г</c:v>
                </c:pt>
                <c:pt idx="4">
                  <c:v>9д</c:v>
                </c:pt>
              </c:strCache>
            </c:strRef>
          </c:cat>
          <c:val>
            <c:numRef>
              <c:f>[1]Анализ!$F$37:$F$41</c:f>
              <c:numCache>
                <c:formatCode>General</c:formatCode>
                <c:ptCount val="5"/>
                <c:pt idx="0">
                  <c:v>0</c:v>
                </c:pt>
                <c:pt idx="1">
                  <c:v>0.23529411764705882</c:v>
                </c:pt>
                <c:pt idx="2">
                  <c:v>0.32</c:v>
                </c:pt>
                <c:pt idx="3">
                  <c:v>0.37037037037037035</c:v>
                </c:pt>
                <c:pt idx="4">
                  <c:v>0.23529411764705882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5FF-4E51-8FDE-342AB035217B}"/>
            </c:ext>
          </c:extLst>
        </c:ser>
        <c:ser>
          <c:idx val="3"/>
          <c:order val="3"/>
          <c:tx>
            <c:v>Срез</c:v>
          </c:tx>
          <c:spPr>
            <a:solidFill>
              <a:srgbClr val="CDDFD4"/>
            </a:solidFill>
            <a:ln>
              <a:noFill/>
            </a:ln>
            <a:effectLst/>
          </c:spPr>
          <c:cat>
            <c:strRef>
              <c:f>[1]Анализ!$C$37:$C$41</c:f>
              <c:strCache>
                <c:ptCount val="5"/>
                <c:pt idx="0">
                  <c:v>9а</c:v>
                </c:pt>
                <c:pt idx="1">
                  <c:v>9б</c:v>
                </c:pt>
                <c:pt idx="2">
                  <c:v>9в</c:v>
                </c:pt>
                <c:pt idx="3">
                  <c:v>9г</c:v>
                </c:pt>
                <c:pt idx="4">
                  <c:v>9д</c:v>
                </c:pt>
              </c:strCache>
            </c:strRef>
          </c:cat>
          <c:val>
            <c:numRef>
              <c:f>[1]Анализ!$G$37:$G$41</c:f>
              <c:numCache>
                <c:formatCode>General</c:formatCode>
                <c:ptCount val="5"/>
                <c:pt idx="0">
                  <c:v>0.12903225806451613</c:v>
                </c:pt>
                <c:pt idx="1">
                  <c:v>0.15151515151515152</c:v>
                </c:pt>
                <c:pt idx="2">
                  <c:v>0.1</c:v>
                </c:pt>
                <c:pt idx="3">
                  <c:v>0.16666666666666666</c:v>
                </c:pt>
                <c:pt idx="4">
                  <c:v>9.0909090909090912E-2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5FF-4E51-8FDE-342AB035217B}"/>
            </c:ext>
          </c:extLst>
        </c:ser>
        <c:ser>
          <c:idx val="4"/>
          <c:order val="4"/>
          <c:tx>
            <c:v>Итог посл</c:v>
          </c:tx>
          <c:spPr>
            <a:solidFill>
              <a:srgbClr val="F4776A"/>
            </a:solidFill>
            <a:ln>
              <a:noFill/>
            </a:ln>
            <a:effectLst/>
          </c:spPr>
          <c:cat>
            <c:strRef>
              <c:f>[1]Анализ!$C$37:$C$41</c:f>
              <c:strCache>
                <c:ptCount val="5"/>
                <c:pt idx="0">
                  <c:v>9а</c:v>
                </c:pt>
                <c:pt idx="1">
                  <c:v>9б</c:v>
                </c:pt>
                <c:pt idx="2">
                  <c:v>9в</c:v>
                </c:pt>
                <c:pt idx="3">
                  <c:v>9г</c:v>
                </c:pt>
                <c:pt idx="4">
                  <c:v>9д</c:v>
                </c:pt>
              </c:strCache>
            </c:strRef>
          </c:cat>
          <c:val>
            <c:numRef>
              <c:f>[1]Анализ!$H$37:$H$41</c:f>
              <c:numCache>
                <c:formatCode>General</c:formatCode>
                <c:ptCount val="5"/>
                <c:pt idx="0">
                  <c:v>6.25E-2</c:v>
                </c:pt>
                <c:pt idx="1">
                  <c:v>8.8235294117647065E-2</c:v>
                </c:pt>
                <c:pt idx="2">
                  <c:v>3.2258064516129031E-2</c:v>
                </c:pt>
                <c:pt idx="3">
                  <c:v>0.125</c:v>
                </c:pt>
                <c:pt idx="4">
                  <c:v>4.1666666666666664E-2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5FF-4E51-8FDE-342AB035217B}"/>
            </c:ext>
          </c:extLst>
        </c:ser>
        <c:gapWidth val="219"/>
        <c:overlap val="-27"/>
        <c:axId val="129057536"/>
        <c:axId val="129059072"/>
      </c:barChart>
      <c:catAx>
        <c:axId val="12905753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9059072"/>
        <c:crosses val="autoZero"/>
        <c:auto val="1"/>
        <c:lblAlgn val="ctr"/>
        <c:lblOffset val="100"/>
      </c:catAx>
      <c:valAx>
        <c:axId val="1290590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9057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2400" b="1"/>
              <a:t>Обученность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3.4539805075411788E-2"/>
          <c:y val="0.18506962671332758"/>
          <c:w val="0.96546019492458823"/>
          <c:h val="0.5923684018664328"/>
        </c:manualLayout>
      </c:layout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[2]Анализ!$C$31:$C$39</c:f>
              <c:strCache>
                <c:ptCount val="9"/>
                <c:pt idx="1">
                  <c:v>5а</c:v>
                </c:pt>
                <c:pt idx="2">
                  <c:v>5б</c:v>
                </c:pt>
                <c:pt idx="3">
                  <c:v>5в</c:v>
                </c:pt>
                <c:pt idx="4">
                  <c:v>5г</c:v>
                </c:pt>
                <c:pt idx="5">
                  <c:v>5д</c:v>
                </c:pt>
                <c:pt idx="6">
                  <c:v>5е</c:v>
                </c:pt>
                <c:pt idx="7">
                  <c:v>5ж</c:v>
                </c:pt>
                <c:pt idx="8">
                  <c:v>5з</c:v>
                </c:pt>
              </c:strCache>
            </c:strRef>
          </c:cat>
          <c:val>
            <c:numRef>
              <c:f>[2]Анализ!$D$31:$D$39</c:f>
              <c:numCache>
                <c:formatCode>General</c:formatCode>
                <c:ptCount val="9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52-476B-8E96-F14DD9294015}"/>
            </c:ext>
          </c:extLst>
        </c:ser>
        <c:ser>
          <c:idx val="1"/>
          <c:order val="1"/>
          <c:tx>
            <c:v>Итог пред</c:v>
          </c:tx>
          <c:spPr>
            <a:solidFill>
              <a:srgbClr val="E570EE"/>
            </a:solidFill>
            <a:ln>
              <a:noFill/>
            </a:ln>
            <a:effectLst/>
          </c:spPr>
          <c:cat>
            <c:strRef>
              <c:f>[2]Анализ!$C$31:$C$39</c:f>
              <c:strCache>
                <c:ptCount val="9"/>
                <c:pt idx="1">
                  <c:v>5а</c:v>
                </c:pt>
                <c:pt idx="2">
                  <c:v>5б</c:v>
                </c:pt>
                <c:pt idx="3">
                  <c:v>5в</c:v>
                </c:pt>
                <c:pt idx="4">
                  <c:v>5г</c:v>
                </c:pt>
                <c:pt idx="5">
                  <c:v>5д</c:v>
                </c:pt>
                <c:pt idx="6">
                  <c:v>5е</c:v>
                </c:pt>
                <c:pt idx="7">
                  <c:v>5ж</c:v>
                </c:pt>
                <c:pt idx="8">
                  <c:v>5з</c:v>
                </c:pt>
              </c:strCache>
            </c:strRef>
          </c:cat>
          <c:val>
            <c:numRef>
              <c:f>[2]Анализ!$E$31:$E$39</c:f>
              <c:numCache>
                <c:formatCode>General</c:formatCode>
                <c:ptCount val="9"/>
                <c:pt idx="1">
                  <c:v>1</c:v>
                </c:pt>
                <c:pt idx="2">
                  <c:v>1</c:v>
                </c:pt>
                <c:pt idx="3">
                  <c:v>0.96551724137931039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152-476B-8E96-F14DD9294015}"/>
            </c:ext>
          </c:extLst>
        </c:ser>
        <c:ser>
          <c:idx val="2"/>
          <c:order val="2"/>
          <c:tx>
            <c:v>ВПР</c:v>
          </c:tx>
          <c:spPr>
            <a:solidFill>
              <a:srgbClr val="92D050"/>
            </a:solidFill>
            <a:ln>
              <a:noFill/>
            </a:ln>
            <a:effectLst/>
          </c:spPr>
          <c:cat>
            <c:strRef>
              <c:f>[2]Анализ!$C$31:$C$39</c:f>
              <c:strCache>
                <c:ptCount val="9"/>
                <c:pt idx="1">
                  <c:v>5а</c:v>
                </c:pt>
                <c:pt idx="2">
                  <c:v>5б</c:v>
                </c:pt>
                <c:pt idx="3">
                  <c:v>5в</c:v>
                </c:pt>
                <c:pt idx="4">
                  <c:v>5г</c:v>
                </c:pt>
                <c:pt idx="5">
                  <c:v>5д</c:v>
                </c:pt>
                <c:pt idx="6">
                  <c:v>5е</c:v>
                </c:pt>
                <c:pt idx="7">
                  <c:v>5ж</c:v>
                </c:pt>
                <c:pt idx="8">
                  <c:v>5з</c:v>
                </c:pt>
              </c:strCache>
            </c:strRef>
          </c:cat>
          <c:val>
            <c:numRef>
              <c:f>[2]Анализ!$F$31:$F$39</c:f>
              <c:numCache>
                <c:formatCode>General</c:formatCode>
                <c:ptCount val="9"/>
                <c:pt idx="1">
                  <c:v>0.96</c:v>
                </c:pt>
                <c:pt idx="2">
                  <c:v>0.91304347826086951</c:v>
                </c:pt>
                <c:pt idx="3">
                  <c:v>0.96551724137931039</c:v>
                </c:pt>
                <c:pt idx="4">
                  <c:v>0.81481481481481477</c:v>
                </c:pt>
                <c:pt idx="5">
                  <c:v>0.86956521739130432</c:v>
                </c:pt>
                <c:pt idx="6">
                  <c:v>0.92592592592592593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152-476B-8E96-F14DD9294015}"/>
            </c:ext>
          </c:extLst>
        </c:ser>
        <c:ser>
          <c:idx val="3"/>
          <c:order val="3"/>
          <c:tx>
            <c:v>Срез</c:v>
          </c:tx>
          <c:spPr>
            <a:solidFill>
              <a:srgbClr val="CDDFD4"/>
            </a:solidFill>
            <a:ln>
              <a:noFill/>
            </a:ln>
            <a:effectLst/>
          </c:spPr>
          <c:cat>
            <c:strRef>
              <c:f>[2]Анализ!$C$31:$C$39</c:f>
              <c:strCache>
                <c:ptCount val="9"/>
                <c:pt idx="1">
                  <c:v>5а</c:v>
                </c:pt>
                <c:pt idx="2">
                  <c:v>5б</c:v>
                </c:pt>
                <c:pt idx="3">
                  <c:v>5в</c:v>
                </c:pt>
                <c:pt idx="4">
                  <c:v>5г</c:v>
                </c:pt>
                <c:pt idx="5">
                  <c:v>5д</c:v>
                </c:pt>
                <c:pt idx="6">
                  <c:v>5е</c:v>
                </c:pt>
                <c:pt idx="7">
                  <c:v>5ж</c:v>
                </c:pt>
                <c:pt idx="8">
                  <c:v>5з</c:v>
                </c:pt>
              </c:strCache>
            </c:strRef>
          </c:cat>
          <c:val>
            <c:numRef>
              <c:f>[2]Анализ!$G$31:$G$39</c:f>
              <c:numCache>
                <c:formatCode>General</c:formatCode>
                <c:ptCount val="9"/>
                <c:pt idx="1">
                  <c:v>0.70370370370370372</c:v>
                </c:pt>
                <c:pt idx="2">
                  <c:v>0.76</c:v>
                </c:pt>
                <c:pt idx="3">
                  <c:v>0.8571428571428571</c:v>
                </c:pt>
                <c:pt idx="4">
                  <c:v>0.72</c:v>
                </c:pt>
                <c:pt idx="5">
                  <c:v>0.80769230769230771</c:v>
                </c:pt>
                <c:pt idx="6">
                  <c:v>0.96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152-476B-8E96-F14DD9294015}"/>
            </c:ext>
          </c:extLst>
        </c:ser>
        <c:ser>
          <c:idx val="4"/>
          <c:order val="4"/>
          <c:tx>
            <c:v>Итог след</c:v>
          </c:tx>
          <c:spPr>
            <a:solidFill>
              <a:srgbClr val="F4776A"/>
            </a:solidFill>
            <a:ln>
              <a:noFill/>
            </a:ln>
            <a:effectLst/>
          </c:spPr>
          <c:cat>
            <c:strRef>
              <c:f>[2]Анализ!$C$31:$C$39</c:f>
              <c:strCache>
                <c:ptCount val="9"/>
                <c:pt idx="1">
                  <c:v>5а</c:v>
                </c:pt>
                <c:pt idx="2">
                  <c:v>5б</c:v>
                </c:pt>
                <c:pt idx="3">
                  <c:v>5в</c:v>
                </c:pt>
                <c:pt idx="4">
                  <c:v>5г</c:v>
                </c:pt>
                <c:pt idx="5">
                  <c:v>5д</c:v>
                </c:pt>
                <c:pt idx="6">
                  <c:v>5е</c:v>
                </c:pt>
                <c:pt idx="7">
                  <c:v>5ж</c:v>
                </c:pt>
                <c:pt idx="8">
                  <c:v>5з</c:v>
                </c:pt>
              </c:strCache>
            </c:strRef>
          </c:cat>
          <c:val>
            <c:numRef>
              <c:f>[2]Анализ!$H$31:$H$39</c:f>
              <c:numCache>
                <c:formatCode>General</c:formatCode>
                <c:ptCount val="9"/>
                <c:pt idx="1">
                  <c:v>0.80769230769230771</c:v>
                </c:pt>
                <c:pt idx="2">
                  <c:v>0.85185185185185186</c:v>
                </c:pt>
                <c:pt idx="3">
                  <c:v>0.96153846153846156</c:v>
                </c:pt>
                <c:pt idx="4">
                  <c:v>0.89655172413793105</c:v>
                </c:pt>
                <c:pt idx="5">
                  <c:v>0.9285714285714286</c:v>
                </c:pt>
                <c:pt idx="6">
                  <c:v>0.96296296296296291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152-476B-8E96-F14DD9294015}"/>
            </c:ext>
          </c:extLst>
        </c:ser>
        <c:gapWidth val="219"/>
        <c:overlap val="-27"/>
        <c:axId val="110982656"/>
        <c:axId val="110984192"/>
      </c:barChart>
      <c:catAx>
        <c:axId val="11098265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0984192"/>
        <c:crosses val="autoZero"/>
        <c:auto val="1"/>
        <c:lblAlgn val="ctr"/>
        <c:lblOffset val="100"/>
      </c:catAx>
      <c:valAx>
        <c:axId val="11098419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0982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2400" b="1"/>
              <a:t>Неуспеваемость</a:t>
            </a:r>
          </a:p>
        </c:rich>
      </c:tx>
      <c:layout>
        <c:manualLayout>
          <c:xMode val="edge"/>
          <c:yMode val="edge"/>
          <c:x val="0.41518969737264499"/>
          <c:y val="5.0925925925925923E-2"/>
        </c:manualLayout>
      </c:layout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[2]Анализ!$C$46:$C$53</c:f>
              <c:strCache>
                <c:ptCount val="8"/>
                <c:pt idx="0">
                  <c:v>5а</c:v>
                </c:pt>
                <c:pt idx="1">
                  <c:v>5б</c:v>
                </c:pt>
                <c:pt idx="2">
                  <c:v>5в</c:v>
                </c:pt>
                <c:pt idx="3">
                  <c:v>5г</c:v>
                </c:pt>
                <c:pt idx="4">
                  <c:v>5д</c:v>
                </c:pt>
                <c:pt idx="5">
                  <c:v>5е</c:v>
                </c:pt>
                <c:pt idx="6">
                  <c:v>5ж</c:v>
                </c:pt>
                <c:pt idx="7">
                  <c:v>5з</c:v>
                </c:pt>
              </c:strCache>
            </c:strRef>
          </c:cat>
          <c:val>
            <c:numRef>
              <c:f>[2]Анализ!$D$46:$D$53</c:f>
              <c:numCache>
                <c:formatCode>General</c:formatCode>
                <c:ptCount val="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FF-4E51-8FDE-342AB035217B}"/>
            </c:ext>
          </c:extLst>
        </c:ser>
        <c:ser>
          <c:idx val="1"/>
          <c:order val="1"/>
          <c:tx>
            <c:v>Итог пред</c:v>
          </c:tx>
          <c:spPr>
            <a:solidFill>
              <a:srgbClr val="E570EE"/>
            </a:solidFill>
            <a:ln>
              <a:noFill/>
            </a:ln>
            <a:effectLst/>
          </c:spPr>
          <c:cat>
            <c:strRef>
              <c:f>[2]Анализ!$C$46:$C$53</c:f>
              <c:strCache>
                <c:ptCount val="8"/>
                <c:pt idx="0">
                  <c:v>5а</c:v>
                </c:pt>
                <c:pt idx="1">
                  <c:v>5б</c:v>
                </c:pt>
                <c:pt idx="2">
                  <c:v>5в</c:v>
                </c:pt>
                <c:pt idx="3">
                  <c:v>5г</c:v>
                </c:pt>
                <c:pt idx="4">
                  <c:v>5д</c:v>
                </c:pt>
                <c:pt idx="5">
                  <c:v>5е</c:v>
                </c:pt>
                <c:pt idx="6">
                  <c:v>5ж</c:v>
                </c:pt>
                <c:pt idx="7">
                  <c:v>5з</c:v>
                </c:pt>
              </c:strCache>
            </c:strRef>
          </c:cat>
          <c:val>
            <c:numRef>
              <c:f>[2]Анализ!$E$46:$E$53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5FF-4E51-8FDE-342AB035217B}"/>
            </c:ext>
          </c:extLst>
        </c:ser>
        <c:ser>
          <c:idx val="2"/>
          <c:order val="2"/>
          <c:tx>
            <c:v>ВПР</c:v>
          </c:tx>
          <c:spPr>
            <a:solidFill>
              <a:srgbClr val="92D050"/>
            </a:solidFill>
            <a:ln>
              <a:noFill/>
            </a:ln>
            <a:effectLst/>
          </c:spPr>
          <c:cat>
            <c:strRef>
              <c:f>[2]Анализ!$C$46:$C$53</c:f>
              <c:strCache>
                <c:ptCount val="8"/>
                <c:pt idx="0">
                  <c:v>5а</c:v>
                </c:pt>
                <c:pt idx="1">
                  <c:v>5б</c:v>
                </c:pt>
                <c:pt idx="2">
                  <c:v>5в</c:v>
                </c:pt>
                <c:pt idx="3">
                  <c:v>5г</c:v>
                </c:pt>
                <c:pt idx="4">
                  <c:v>5д</c:v>
                </c:pt>
                <c:pt idx="5">
                  <c:v>5е</c:v>
                </c:pt>
                <c:pt idx="6">
                  <c:v>5ж</c:v>
                </c:pt>
                <c:pt idx="7">
                  <c:v>5з</c:v>
                </c:pt>
              </c:strCache>
            </c:strRef>
          </c:cat>
          <c:val>
            <c:numRef>
              <c:f>[2]Анализ!$F$46:$F$53</c:f>
              <c:numCache>
                <c:formatCode>General</c:formatCode>
                <c:ptCount val="8"/>
                <c:pt idx="0">
                  <c:v>0.04</c:v>
                </c:pt>
                <c:pt idx="1">
                  <c:v>8.6956521739130432E-2</c:v>
                </c:pt>
                <c:pt idx="2">
                  <c:v>3.4482758620689655E-2</c:v>
                </c:pt>
                <c:pt idx="3">
                  <c:v>0.18518518518518517</c:v>
                </c:pt>
                <c:pt idx="4">
                  <c:v>0.13043478260869565</c:v>
                </c:pt>
                <c:pt idx="5">
                  <c:v>7.407407407407407E-2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5FF-4E51-8FDE-342AB035217B}"/>
            </c:ext>
          </c:extLst>
        </c:ser>
        <c:ser>
          <c:idx val="3"/>
          <c:order val="3"/>
          <c:tx>
            <c:v>Срез</c:v>
          </c:tx>
          <c:spPr>
            <a:solidFill>
              <a:srgbClr val="CDDFD4"/>
            </a:solidFill>
            <a:ln>
              <a:noFill/>
            </a:ln>
            <a:effectLst/>
          </c:spPr>
          <c:cat>
            <c:strRef>
              <c:f>[2]Анализ!$C$46:$C$53</c:f>
              <c:strCache>
                <c:ptCount val="8"/>
                <c:pt idx="0">
                  <c:v>5а</c:v>
                </c:pt>
                <c:pt idx="1">
                  <c:v>5б</c:v>
                </c:pt>
                <c:pt idx="2">
                  <c:v>5в</c:v>
                </c:pt>
                <c:pt idx="3">
                  <c:v>5г</c:v>
                </c:pt>
                <c:pt idx="4">
                  <c:v>5д</c:v>
                </c:pt>
                <c:pt idx="5">
                  <c:v>5е</c:v>
                </c:pt>
                <c:pt idx="6">
                  <c:v>5ж</c:v>
                </c:pt>
                <c:pt idx="7">
                  <c:v>5з</c:v>
                </c:pt>
              </c:strCache>
            </c:strRef>
          </c:cat>
          <c:val>
            <c:numRef>
              <c:f>[2]Анализ!$G$46:$G$53</c:f>
              <c:numCache>
                <c:formatCode>General</c:formatCode>
                <c:ptCount val="8"/>
                <c:pt idx="0">
                  <c:v>3.7037037037037035E-2</c:v>
                </c:pt>
                <c:pt idx="1">
                  <c:v>0.08</c:v>
                </c:pt>
                <c:pt idx="2">
                  <c:v>3.5714285714285712E-2</c:v>
                </c:pt>
                <c:pt idx="3">
                  <c:v>0.24</c:v>
                </c:pt>
                <c:pt idx="4">
                  <c:v>0.15384615384615385</c:v>
                </c:pt>
                <c:pt idx="5">
                  <c:v>0.04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5FF-4E51-8FDE-342AB035217B}"/>
            </c:ext>
          </c:extLst>
        </c:ser>
        <c:ser>
          <c:idx val="4"/>
          <c:order val="4"/>
          <c:tx>
            <c:v>Итог посл</c:v>
          </c:tx>
          <c:spPr>
            <a:solidFill>
              <a:srgbClr val="F4776A"/>
            </a:solidFill>
            <a:ln>
              <a:noFill/>
            </a:ln>
            <a:effectLst/>
          </c:spPr>
          <c:cat>
            <c:strRef>
              <c:f>[2]Анализ!$C$46:$C$53</c:f>
              <c:strCache>
                <c:ptCount val="8"/>
                <c:pt idx="0">
                  <c:v>5а</c:v>
                </c:pt>
                <c:pt idx="1">
                  <c:v>5б</c:v>
                </c:pt>
                <c:pt idx="2">
                  <c:v>5в</c:v>
                </c:pt>
                <c:pt idx="3">
                  <c:v>5г</c:v>
                </c:pt>
                <c:pt idx="4">
                  <c:v>5д</c:v>
                </c:pt>
                <c:pt idx="5">
                  <c:v>5е</c:v>
                </c:pt>
                <c:pt idx="6">
                  <c:v>5ж</c:v>
                </c:pt>
                <c:pt idx="7">
                  <c:v>5з</c:v>
                </c:pt>
              </c:strCache>
            </c:strRef>
          </c:cat>
          <c:val>
            <c:numRef>
              <c:f>[2]Анализ!$H$46:$H$53</c:f>
              <c:numCache>
                <c:formatCode>General</c:formatCode>
                <c:ptCount val="8"/>
                <c:pt idx="0">
                  <c:v>0</c:v>
                </c:pt>
                <c:pt idx="1">
                  <c:v>3.7037037037037035E-2</c:v>
                </c:pt>
                <c:pt idx="2">
                  <c:v>0</c:v>
                </c:pt>
                <c:pt idx="3">
                  <c:v>0.10344827586206896</c:v>
                </c:pt>
                <c:pt idx="4">
                  <c:v>7.1428571428571425E-2</c:v>
                </c:pt>
                <c:pt idx="5">
                  <c:v>3.7037037037037035E-2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5FF-4E51-8FDE-342AB035217B}"/>
            </c:ext>
          </c:extLst>
        </c:ser>
        <c:gapWidth val="219"/>
        <c:overlap val="-27"/>
        <c:axId val="111102592"/>
        <c:axId val="111116672"/>
      </c:barChart>
      <c:catAx>
        <c:axId val="11110259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1116672"/>
        <c:crosses val="autoZero"/>
        <c:auto val="1"/>
        <c:lblAlgn val="ctr"/>
        <c:lblOffset val="100"/>
      </c:catAx>
      <c:valAx>
        <c:axId val="1111166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110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6"/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2400" b="1"/>
              <a:t>Качество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3.4847785189418452E-2"/>
          <c:y val="0.21921875000000002"/>
          <c:w val="0.9578089156469588"/>
          <c:h val="0.56685736548556431"/>
        </c:manualLayout>
      </c:layout>
      <c:barChart>
        <c:barDir val="col"/>
        <c:grouping val="clustered"/>
        <c:ser>
          <c:idx val="0"/>
          <c:order val="0"/>
          <c:spPr>
            <a:solidFill>
              <a:schemeClr val="accent4">
                <a:shade val="53000"/>
              </a:schemeClr>
            </a:solidFill>
            <a:ln>
              <a:noFill/>
            </a:ln>
            <a:effectLst/>
          </c:spPr>
          <c:cat>
            <c:strRef>
              <c:f>'6 кл'!$C$17:$C$24</c:f>
              <c:strCache>
                <c:ptCount val="8"/>
                <c:pt idx="0">
                  <c:v>6а</c:v>
                </c:pt>
                <c:pt idx="1">
                  <c:v>6б</c:v>
                </c:pt>
                <c:pt idx="2">
                  <c:v>6в</c:v>
                </c:pt>
                <c:pt idx="3">
                  <c:v>6г</c:v>
                </c:pt>
                <c:pt idx="4">
                  <c:v>6д</c:v>
                </c:pt>
                <c:pt idx="5">
                  <c:v>6е</c:v>
                </c:pt>
                <c:pt idx="6">
                  <c:v>6ж</c:v>
                </c:pt>
                <c:pt idx="7">
                  <c:v> </c:v>
                </c:pt>
              </c:strCache>
            </c:strRef>
          </c:cat>
          <c:val>
            <c:numRef>
              <c:f>'6 кл'!$D$17:$D$24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7F-4FB4-AEAD-1DD0198EC23F}"/>
            </c:ext>
          </c:extLst>
        </c:ser>
        <c:ser>
          <c:idx val="1"/>
          <c:order val="1"/>
          <c:tx>
            <c:v>Итог пред</c:v>
          </c:tx>
          <c:spPr>
            <a:solidFill>
              <a:srgbClr val="E570EE"/>
            </a:solidFill>
            <a:ln>
              <a:noFill/>
            </a:ln>
            <a:effectLst/>
          </c:spPr>
          <c:cat>
            <c:strRef>
              <c:f>'6 кл'!$C$17:$C$24</c:f>
              <c:strCache>
                <c:ptCount val="8"/>
                <c:pt idx="0">
                  <c:v>6а</c:v>
                </c:pt>
                <c:pt idx="1">
                  <c:v>6б</c:v>
                </c:pt>
                <c:pt idx="2">
                  <c:v>6в</c:v>
                </c:pt>
                <c:pt idx="3">
                  <c:v>6г</c:v>
                </c:pt>
                <c:pt idx="4">
                  <c:v>6д</c:v>
                </c:pt>
                <c:pt idx="5">
                  <c:v>6е</c:v>
                </c:pt>
                <c:pt idx="6">
                  <c:v>6ж</c:v>
                </c:pt>
                <c:pt idx="7">
                  <c:v> </c:v>
                </c:pt>
              </c:strCache>
            </c:strRef>
          </c:cat>
          <c:val>
            <c:numRef>
              <c:f>'6 кл'!$E$17:$E$24</c:f>
              <c:numCache>
                <c:formatCode>0%</c:formatCode>
                <c:ptCount val="8"/>
                <c:pt idx="0">
                  <c:v>0.93103448275862066</c:v>
                </c:pt>
                <c:pt idx="1">
                  <c:v>0.82758620689655171</c:v>
                </c:pt>
                <c:pt idx="2">
                  <c:v>0.65517241379310343</c:v>
                </c:pt>
                <c:pt idx="3">
                  <c:v>0.41935483870967744</c:v>
                </c:pt>
                <c:pt idx="4">
                  <c:v>0.55172413793103448</c:v>
                </c:pt>
                <c:pt idx="5">
                  <c:v>0.40740740740740738</c:v>
                </c:pt>
                <c:pt idx="6">
                  <c:v>0.16666666666666666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E7F-4FB4-AEAD-1DD0198EC23F}"/>
            </c:ext>
          </c:extLst>
        </c:ser>
        <c:ser>
          <c:idx val="2"/>
          <c:order val="2"/>
          <c:tx>
            <c:v>ВПР</c:v>
          </c:tx>
          <c:spPr>
            <a:solidFill>
              <a:srgbClr val="92D050"/>
            </a:solidFill>
            <a:ln>
              <a:noFill/>
            </a:ln>
            <a:effectLst/>
          </c:spPr>
          <c:cat>
            <c:strRef>
              <c:f>'6 кл'!$C$17:$C$24</c:f>
              <c:strCache>
                <c:ptCount val="8"/>
                <c:pt idx="0">
                  <c:v>6а</c:v>
                </c:pt>
                <c:pt idx="1">
                  <c:v>6б</c:v>
                </c:pt>
                <c:pt idx="2">
                  <c:v>6в</c:v>
                </c:pt>
                <c:pt idx="3">
                  <c:v>6г</c:v>
                </c:pt>
                <c:pt idx="4">
                  <c:v>6д</c:v>
                </c:pt>
                <c:pt idx="5">
                  <c:v>6е</c:v>
                </c:pt>
                <c:pt idx="6">
                  <c:v>6ж</c:v>
                </c:pt>
                <c:pt idx="7">
                  <c:v> </c:v>
                </c:pt>
              </c:strCache>
            </c:strRef>
          </c:cat>
          <c:val>
            <c:numRef>
              <c:f>'6 кл'!$F$17:$F$24</c:f>
              <c:numCache>
                <c:formatCode>0%</c:formatCode>
                <c:ptCount val="8"/>
                <c:pt idx="0">
                  <c:v>0.41379310344827586</c:v>
                </c:pt>
                <c:pt idx="1">
                  <c:v>0.51724137931034486</c:v>
                </c:pt>
                <c:pt idx="2">
                  <c:v>0.20689655172413793</c:v>
                </c:pt>
                <c:pt idx="3">
                  <c:v>0.38709677419354838</c:v>
                </c:pt>
                <c:pt idx="4">
                  <c:v>0.48275862068965519</c:v>
                </c:pt>
                <c:pt idx="5">
                  <c:v>0.29629629629629628</c:v>
                </c:pt>
                <c:pt idx="6">
                  <c:v>3.3333333333333333E-2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E7F-4FB4-AEAD-1DD0198EC23F}"/>
            </c:ext>
          </c:extLst>
        </c:ser>
        <c:ser>
          <c:idx val="3"/>
          <c:order val="3"/>
          <c:tx>
            <c:v>срез</c:v>
          </c:tx>
          <c:spPr>
            <a:solidFill>
              <a:srgbClr val="CDDFD4"/>
            </a:solidFill>
            <a:ln>
              <a:noFill/>
            </a:ln>
            <a:effectLst/>
          </c:spPr>
          <c:cat>
            <c:strRef>
              <c:f>'6 кл'!$C$17:$C$24</c:f>
              <c:strCache>
                <c:ptCount val="8"/>
                <c:pt idx="0">
                  <c:v>6а</c:v>
                </c:pt>
                <c:pt idx="1">
                  <c:v>6б</c:v>
                </c:pt>
                <c:pt idx="2">
                  <c:v>6в</c:v>
                </c:pt>
                <c:pt idx="3">
                  <c:v>6г</c:v>
                </c:pt>
                <c:pt idx="4">
                  <c:v>6д</c:v>
                </c:pt>
                <c:pt idx="5">
                  <c:v>6е</c:v>
                </c:pt>
                <c:pt idx="6">
                  <c:v>6ж</c:v>
                </c:pt>
                <c:pt idx="7">
                  <c:v> </c:v>
                </c:pt>
              </c:strCache>
            </c:strRef>
          </c:cat>
          <c:val>
            <c:numRef>
              <c:f>'6 кл'!$G$17:$G$24</c:f>
              <c:numCache>
                <c:formatCode>0%</c:formatCode>
                <c:ptCount val="8"/>
                <c:pt idx="0">
                  <c:v>0.5</c:v>
                </c:pt>
                <c:pt idx="1">
                  <c:v>0.48275862068965519</c:v>
                </c:pt>
                <c:pt idx="2">
                  <c:v>0.34482758620689657</c:v>
                </c:pt>
                <c:pt idx="3">
                  <c:v>0.35483870967741937</c:v>
                </c:pt>
                <c:pt idx="4">
                  <c:v>0.48275862068965519</c:v>
                </c:pt>
                <c:pt idx="5">
                  <c:v>0.33333333333333331</c:v>
                </c:pt>
                <c:pt idx="6">
                  <c:v>0.13333333333333333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E7F-4FB4-AEAD-1DD0198EC23F}"/>
            </c:ext>
          </c:extLst>
        </c:ser>
        <c:ser>
          <c:idx val="4"/>
          <c:order val="4"/>
          <c:tx>
            <c:v>Итог посл</c:v>
          </c:tx>
          <c:spPr>
            <a:solidFill>
              <a:srgbClr val="F4776A"/>
            </a:solidFill>
            <a:ln>
              <a:noFill/>
            </a:ln>
            <a:effectLst/>
          </c:spPr>
          <c:cat>
            <c:strRef>
              <c:f>'6 кл'!$C$17:$C$24</c:f>
              <c:strCache>
                <c:ptCount val="8"/>
                <c:pt idx="0">
                  <c:v>6а</c:v>
                </c:pt>
                <c:pt idx="1">
                  <c:v>6б</c:v>
                </c:pt>
                <c:pt idx="2">
                  <c:v>6в</c:v>
                </c:pt>
                <c:pt idx="3">
                  <c:v>6г</c:v>
                </c:pt>
                <c:pt idx="4">
                  <c:v>6д</c:v>
                </c:pt>
                <c:pt idx="5">
                  <c:v>6е</c:v>
                </c:pt>
                <c:pt idx="6">
                  <c:v>6ж</c:v>
                </c:pt>
                <c:pt idx="7">
                  <c:v> </c:v>
                </c:pt>
              </c:strCache>
            </c:strRef>
          </c:cat>
          <c:val>
            <c:numRef>
              <c:f>'6 кл'!$H$17:$H$24</c:f>
              <c:numCache>
                <c:formatCode>0%</c:formatCode>
                <c:ptCount val="8"/>
                <c:pt idx="0">
                  <c:v>0.5714285714285714</c:v>
                </c:pt>
                <c:pt idx="1">
                  <c:v>0.51724137931034486</c:v>
                </c:pt>
                <c:pt idx="2">
                  <c:v>0.34482758620689657</c:v>
                </c:pt>
                <c:pt idx="3">
                  <c:v>0.38709677419354838</c:v>
                </c:pt>
                <c:pt idx="4">
                  <c:v>0.51724137931034486</c:v>
                </c:pt>
                <c:pt idx="5">
                  <c:v>0.37037037037037035</c:v>
                </c:pt>
                <c:pt idx="6">
                  <c:v>0.16666666666666666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E7F-4FB4-AEAD-1DD0198EC23F}"/>
            </c:ext>
          </c:extLst>
        </c:ser>
        <c:dLbls/>
        <c:gapWidth val="219"/>
        <c:overlap val="-27"/>
        <c:axId val="106368000"/>
        <c:axId val="106386176"/>
      </c:barChart>
      <c:catAx>
        <c:axId val="10636800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6386176"/>
        <c:crosses val="autoZero"/>
        <c:auto val="1"/>
        <c:lblAlgn val="ctr"/>
        <c:lblOffset val="100"/>
      </c:catAx>
      <c:valAx>
        <c:axId val="1063861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636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2400" b="1"/>
              <a:t>Обученность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3.4539805075411774E-2"/>
          <c:y val="0.18506962671332752"/>
          <c:w val="0.96546019492458823"/>
          <c:h val="0.59236840186643325"/>
        </c:manualLayout>
      </c:layout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'6 кл'!$C$31:$C$39</c:f>
              <c:strCache>
                <c:ptCount val="9"/>
                <c:pt idx="1">
                  <c:v>6а</c:v>
                </c:pt>
                <c:pt idx="2">
                  <c:v>6б</c:v>
                </c:pt>
                <c:pt idx="3">
                  <c:v>6в</c:v>
                </c:pt>
                <c:pt idx="4">
                  <c:v>6г</c:v>
                </c:pt>
                <c:pt idx="5">
                  <c:v>6д</c:v>
                </c:pt>
                <c:pt idx="6">
                  <c:v>6е</c:v>
                </c:pt>
                <c:pt idx="7">
                  <c:v>6ж</c:v>
                </c:pt>
                <c:pt idx="8">
                  <c:v> </c:v>
                </c:pt>
              </c:strCache>
            </c:strRef>
          </c:cat>
          <c:val>
            <c:numRef>
              <c:f>'6 кл'!$D$31:$D$39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52-476B-8E96-F14DD9294015}"/>
            </c:ext>
          </c:extLst>
        </c:ser>
        <c:ser>
          <c:idx val="1"/>
          <c:order val="1"/>
          <c:tx>
            <c:v>Итог пред</c:v>
          </c:tx>
          <c:spPr>
            <a:solidFill>
              <a:srgbClr val="E570EE"/>
            </a:solidFill>
            <a:ln>
              <a:noFill/>
            </a:ln>
            <a:effectLst/>
          </c:spPr>
          <c:cat>
            <c:strRef>
              <c:f>'6 кл'!$C$31:$C$39</c:f>
              <c:strCache>
                <c:ptCount val="9"/>
                <c:pt idx="1">
                  <c:v>6а</c:v>
                </c:pt>
                <c:pt idx="2">
                  <c:v>6б</c:v>
                </c:pt>
                <c:pt idx="3">
                  <c:v>6в</c:v>
                </c:pt>
                <c:pt idx="4">
                  <c:v>6г</c:v>
                </c:pt>
                <c:pt idx="5">
                  <c:v>6д</c:v>
                </c:pt>
                <c:pt idx="6">
                  <c:v>6е</c:v>
                </c:pt>
                <c:pt idx="7">
                  <c:v>6ж</c:v>
                </c:pt>
                <c:pt idx="8">
                  <c:v> </c:v>
                </c:pt>
              </c:strCache>
            </c:strRef>
          </c:cat>
          <c:val>
            <c:numRef>
              <c:f>'6 кл'!$E$31:$E$39</c:f>
              <c:numCache>
                <c:formatCode>0%</c:formatCode>
                <c:ptCount val="9"/>
                <c:pt idx="1">
                  <c:v>0.96551724137931039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152-476B-8E96-F14DD9294015}"/>
            </c:ext>
          </c:extLst>
        </c:ser>
        <c:ser>
          <c:idx val="2"/>
          <c:order val="2"/>
          <c:tx>
            <c:v>ВПР</c:v>
          </c:tx>
          <c:spPr>
            <a:solidFill>
              <a:srgbClr val="92D050"/>
            </a:solidFill>
            <a:ln>
              <a:noFill/>
            </a:ln>
            <a:effectLst/>
          </c:spPr>
          <c:cat>
            <c:strRef>
              <c:f>'6 кл'!$C$31:$C$39</c:f>
              <c:strCache>
                <c:ptCount val="9"/>
                <c:pt idx="1">
                  <c:v>6а</c:v>
                </c:pt>
                <c:pt idx="2">
                  <c:v>6б</c:v>
                </c:pt>
                <c:pt idx="3">
                  <c:v>6в</c:v>
                </c:pt>
                <c:pt idx="4">
                  <c:v>6г</c:v>
                </c:pt>
                <c:pt idx="5">
                  <c:v>6д</c:v>
                </c:pt>
                <c:pt idx="6">
                  <c:v>6е</c:v>
                </c:pt>
                <c:pt idx="7">
                  <c:v>6ж</c:v>
                </c:pt>
                <c:pt idx="8">
                  <c:v> </c:v>
                </c:pt>
              </c:strCache>
            </c:strRef>
          </c:cat>
          <c:val>
            <c:numRef>
              <c:f>'6 кл'!$F$31:$F$39</c:f>
              <c:numCache>
                <c:formatCode>0%</c:formatCode>
                <c:ptCount val="9"/>
                <c:pt idx="1">
                  <c:v>0.93103448275862066</c:v>
                </c:pt>
                <c:pt idx="2">
                  <c:v>0.93103448275862066</c:v>
                </c:pt>
                <c:pt idx="3">
                  <c:v>0.65517241379310343</c:v>
                </c:pt>
                <c:pt idx="4">
                  <c:v>0.61290322580645162</c:v>
                </c:pt>
                <c:pt idx="5">
                  <c:v>0.7931034482758621</c:v>
                </c:pt>
                <c:pt idx="6">
                  <c:v>0.62962962962962965</c:v>
                </c:pt>
                <c:pt idx="7">
                  <c:v>0.4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152-476B-8E96-F14DD9294015}"/>
            </c:ext>
          </c:extLst>
        </c:ser>
        <c:ser>
          <c:idx val="3"/>
          <c:order val="3"/>
          <c:tx>
            <c:v>Срез</c:v>
          </c:tx>
          <c:spPr>
            <a:solidFill>
              <a:srgbClr val="CDDFD4"/>
            </a:solidFill>
            <a:ln>
              <a:noFill/>
            </a:ln>
            <a:effectLst/>
          </c:spPr>
          <c:cat>
            <c:strRef>
              <c:f>'6 кл'!$C$31:$C$39</c:f>
              <c:strCache>
                <c:ptCount val="9"/>
                <c:pt idx="1">
                  <c:v>6а</c:v>
                </c:pt>
                <c:pt idx="2">
                  <c:v>6б</c:v>
                </c:pt>
                <c:pt idx="3">
                  <c:v>6в</c:v>
                </c:pt>
                <c:pt idx="4">
                  <c:v>6г</c:v>
                </c:pt>
                <c:pt idx="5">
                  <c:v>6д</c:v>
                </c:pt>
                <c:pt idx="6">
                  <c:v>6е</c:v>
                </c:pt>
                <c:pt idx="7">
                  <c:v>6ж</c:v>
                </c:pt>
                <c:pt idx="8">
                  <c:v> </c:v>
                </c:pt>
              </c:strCache>
            </c:strRef>
          </c:cat>
          <c:val>
            <c:numRef>
              <c:f>'6 кл'!$G$31:$G$39</c:f>
              <c:numCache>
                <c:formatCode>0%</c:formatCode>
                <c:ptCount val="9"/>
                <c:pt idx="1">
                  <c:v>0.8928571428571429</c:v>
                </c:pt>
                <c:pt idx="2">
                  <c:v>0.86206896551724133</c:v>
                </c:pt>
                <c:pt idx="3">
                  <c:v>0.65517241379310343</c:v>
                </c:pt>
                <c:pt idx="4">
                  <c:v>0.61290322580645162</c:v>
                </c:pt>
                <c:pt idx="5">
                  <c:v>0.75862068965517238</c:v>
                </c:pt>
                <c:pt idx="6">
                  <c:v>0.66666666666666663</c:v>
                </c:pt>
                <c:pt idx="7">
                  <c:v>0.6333333333333333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152-476B-8E96-F14DD9294015}"/>
            </c:ext>
          </c:extLst>
        </c:ser>
        <c:ser>
          <c:idx val="4"/>
          <c:order val="4"/>
          <c:tx>
            <c:v>Итог след</c:v>
          </c:tx>
          <c:spPr>
            <a:solidFill>
              <a:srgbClr val="F4776A"/>
            </a:solidFill>
            <a:ln>
              <a:noFill/>
            </a:ln>
            <a:effectLst/>
          </c:spPr>
          <c:cat>
            <c:strRef>
              <c:f>'6 кл'!$C$31:$C$39</c:f>
              <c:strCache>
                <c:ptCount val="9"/>
                <c:pt idx="1">
                  <c:v>6а</c:v>
                </c:pt>
                <c:pt idx="2">
                  <c:v>6б</c:v>
                </c:pt>
                <c:pt idx="3">
                  <c:v>6в</c:v>
                </c:pt>
                <c:pt idx="4">
                  <c:v>6г</c:v>
                </c:pt>
                <c:pt idx="5">
                  <c:v>6д</c:v>
                </c:pt>
                <c:pt idx="6">
                  <c:v>6е</c:v>
                </c:pt>
                <c:pt idx="7">
                  <c:v>6ж</c:v>
                </c:pt>
                <c:pt idx="8">
                  <c:v> </c:v>
                </c:pt>
              </c:strCache>
            </c:strRef>
          </c:cat>
          <c:val>
            <c:numRef>
              <c:f>'6 кл'!$H$31:$H$39</c:f>
              <c:numCache>
                <c:formatCode>0%</c:formatCode>
                <c:ptCount val="9"/>
                <c:pt idx="1">
                  <c:v>0.8928571428571429</c:v>
                </c:pt>
                <c:pt idx="2">
                  <c:v>0.82758620689655171</c:v>
                </c:pt>
                <c:pt idx="3">
                  <c:v>0.75862068965517238</c:v>
                </c:pt>
                <c:pt idx="4">
                  <c:v>0.67741935483870963</c:v>
                </c:pt>
                <c:pt idx="5">
                  <c:v>0.82758620689655171</c:v>
                </c:pt>
                <c:pt idx="6">
                  <c:v>0.7407407407407407</c:v>
                </c:pt>
                <c:pt idx="7">
                  <c:v>0.7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152-476B-8E96-F14DD9294015}"/>
            </c:ext>
          </c:extLst>
        </c:ser>
        <c:dLbls/>
        <c:gapWidth val="219"/>
        <c:overlap val="-27"/>
        <c:axId val="106522112"/>
        <c:axId val="106523648"/>
      </c:barChart>
      <c:catAx>
        <c:axId val="1065221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6523648"/>
        <c:crosses val="autoZero"/>
        <c:auto val="1"/>
        <c:lblAlgn val="ctr"/>
        <c:lblOffset val="100"/>
      </c:catAx>
      <c:valAx>
        <c:axId val="10652364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652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2400" b="1"/>
              <a:t>Неуспеваемость</a:t>
            </a:r>
          </a:p>
        </c:rich>
      </c:tx>
      <c:layout>
        <c:manualLayout>
          <c:xMode val="edge"/>
          <c:yMode val="edge"/>
          <c:x val="0.41518969737264466"/>
          <c:y val="5.0925925925925923E-2"/>
        </c:manualLayout>
      </c:layout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'6 кл'!$C$46:$C$53</c:f>
              <c:strCache>
                <c:ptCount val="8"/>
                <c:pt idx="0">
                  <c:v>6а</c:v>
                </c:pt>
                <c:pt idx="1">
                  <c:v>6б</c:v>
                </c:pt>
                <c:pt idx="2">
                  <c:v>6в</c:v>
                </c:pt>
                <c:pt idx="3">
                  <c:v>6г</c:v>
                </c:pt>
                <c:pt idx="4">
                  <c:v>6д</c:v>
                </c:pt>
                <c:pt idx="5">
                  <c:v>6е</c:v>
                </c:pt>
                <c:pt idx="6">
                  <c:v>6ж</c:v>
                </c:pt>
                <c:pt idx="7">
                  <c:v> </c:v>
                </c:pt>
              </c:strCache>
            </c:strRef>
          </c:cat>
          <c:val>
            <c:numRef>
              <c:f>'6 кл'!$D$46:$D$53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FF-4E51-8FDE-342AB035217B}"/>
            </c:ext>
          </c:extLst>
        </c:ser>
        <c:ser>
          <c:idx val="1"/>
          <c:order val="1"/>
          <c:tx>
            <c:v>Итог пред</c:v>
          </c:tx>
          <c:spPr>
            <a:solidFill>
              <a:srgbClr val="E570EE"/>
            </a:solidFill>
            <a:ln>
              <a:noFill/>
            </a:ln>
            <a:effectLst/>
          </c:spPr>
          <c:cat>
            <c:strRef>
              <c:f>'6 кл'!$C$46:$C$53</c:f>
              <c:strCache>
                <c:ptCount val="8"/>
                <c:pt idx="0">
                  <c:v>6а</c:v>
                </c:pt>
                <c:pt idx="1">
                  <c:v>6б</c:v>
                </c:pt>
                <c:pt idx="2">
                  <c:v>6в</c:v>
                </c:pt>
                <c:pt idx="3">
                  <c:v>6г</c:v>
                </c:pt>
                <c:pt idx="4">
                  <c:v>6д</c:v>
                </c:pt>
                <c:pt idx="5">
                  <c:v>6е</c:v>
                </c:pt>
                <c:pt idx="6">
                  <c:v>6ж</c:v>
                </c:pt>
                <c:pt idx="7">
                  <c:v> </c:v>
                </c:pt>
              </c:strCache>
            </c:strRef>
          </c:cat>
          <c:val>
            <c:numRef>
              <c:f>'6 кл'!$E$46:$E$53</c:f>
              <c:numCache>
                <c:formatCode>0%</c:formatCode>
                <c:ptCount val="8"/>
                <c:pt idx="0">
                  <c:v>3.4482758620689655E-2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5FF-4E51-8FDE-342AB035217B}"/>
            </c:ext>
          </c:extLst>
        </c:ser>
        <c:ser>
          <c:idx val="2"/>
          <c:order val="2"/>
          <c:tx>
            <c:v>ВПР</c:v>
          </c:tx>
          <c:spPr>
            <a:solidFill>
              <a:srgbClr val="92D050"/>
            </a:solidFill>
            <a:ln>
              <a:noFill/>
            </a:ln>
            <a:effectLst/>
          </c:spPr>
          <c:cat>
            <c:strRef>
              <c:f>'6 кл'!$C$46:$C$53</c:f>
              <c:strCache>
                <c:ptCount val="8"/>
                <c:pt idx="0">
                  <c:v>6а</c:v>
                </c:pt>
                <c:pt idx="1">
                  <c:v>6б</c:v>
                </c:pt>
                <c:pt idx="2">
                  <c:v>6в</c:v>
                </c:pt>
                <c:pt idx="3">
                  <c:v>6г</c:v>
                </c:pt>
                <c:pt idx="4">
                  <c:v>6д</c:v>
                </c:pt>
                <c:pt idx="5">
                  <c:v>6е</c:v>
                </c:pt>
                <c:pt idx="6">
                  <c:v>6ж</c:v>
                </c:pt>
                <c:pt idx="7">
                  <c:v> </c:v>
                </c:pt>
              </c:strCache>
            </c:strRef>
          </c:cat>
          <c:val>
            <c:numRef>
              <c:f>'6 кл'!$F$46:$F$53</c:f>
              <c:numCache>
                <c:formatCode>0%</c:formatCode>
                <c:ptCount val="8"/>
                <c:pt idx="0">
                  <c:v>6.8965517241379309E-2</c:v>
                </c:pt>
                <c:pt idx="1">
                  <c:v>6.8965517241379309E-2</c:v>
                </c:pt>
                <c:pt idx="2">
                  <c:v>0.34482758620689657</c:v>
                </c:pt>
                <c:pt idx="3">
                  <c:v>0.38709677419354838</c:v>
                </c:pt>
                <c:pt idx="4">
                  <c:v>0.20689655172413793</c:v>
                </c:pt>
                <c:pt idx="5">
                  <c:v>0.37037037037037035</c:v>
                </c:pt>
                <c:pt idx="6">
                  <c:v>0.6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5FF-4E51-8FDE-342AB035217B}"/>
            </c:ext>
          </c:extLst>
        </c:ser>
        <c:ser>
          <c:idx val="3"/>
          <c:order val="3"/>
          <c:tx>
            <c:v>Срез</c:v>
          </c:tx>
          <c:spPr>
            <a:solidFill>
              <a:srgbClr val="CDDFD4"/>
            </a:solidFill>
            <a:ln>
              <a:noFill/>
            </a:ln>
            <a:effectLst/>
          </c:spPr>
          <c:cat>
            <c:strRef>
              <c:f>'6 кл'!$C$46:$C$53</c:f>
              <c:strCache>
                <c:ptCount val="8"/>
                <c:pt idx="0">
                  <c:v>6а</c:v>
                </c:pt>
                <c:pt idx="1">
                  <c:v>6б</c:v>
                </c:pt>
                <c:pt idx="2">
                  <c:v>6в</c:v>
                </c:pt>
                <c:pt idx="3">
                  <c:v>6г</c:v>
                </c:pt>
                <c:pt idx="4">
                  <c:v>6д</c:v>
                </c:pt>
                <c:pt idx="5">
                  <c:v>6е</c:v>
                </c:pt>
                <c:pt idx="6">
                  <c:v>6ж</c:v>
                </c:pt>
                <c:pt idx="7">
                  <c:v> </c:v>
                </c:pt>
              </c:strCache>
            </c:strRef>
          </c:cat>
          <c:val>
            <c:numRef>
              <c:f>'6 кл'!$G$46:$G$53</c:f>
              <c:numCache>
                <c:formatCode>0%</c:formatCode>
                <c:ptCount val="8"/>
                <c:pt idx="0">
                  <c:v>3.5714285714285712E-2</c:v>
                </c:pt>
                <c:pt idx="1">
                  <c:v>3.4482758620689655E-2</c:v>
                </c:pt>
                <c:pt idx="2">
                  <c:v>0.27586206896551724</c:v>
                </c:pt>
                <c:pt idx="3">
                  <c:v>0.25806451612903225</c:v>
                </c:pt>
                <c:pt idx="4">
                  <c:v>0.13793103448275862</c:v>
                </c:pt>
                <c:pt idx="5">
                  <c:v>0.25925925925925924</c:v>
                </c:pt>
                <c:pt idx="6">
                  <c:v>0.36666666666666664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5FF-4E51-8FDE-342AB035217B}"/>
            </c:ext>
          </c:extLst>
        </c:ser>
        <c:ser>
          <c:idx val="4"/>
          <c:order val="4"/>
          <c:tx>
            <c:v>Итог посл</c:v>
          </c:tx>
          <c:spPr>
            <a:solidFill>
              <a:srgbClr val="F4776A"/>
            </a:solidFill>
            <a:ln>
              <a:noFill/>
            </a:ln>
            <a:effectLst/>
          </c:spPr>
          <c:cat>
            <c:strRef>
              <c:f>'6 кл'!$C$46:$C$53</c:f>
              <c:strCache>
                <c:ptCount val="8"/>
                <c:pt idx="0">
                  <c:v>6а</c:v>
                </c:pt>
                <c:pt idx="1">
                  <c:v>6б</c:v>
                </c:pt>
                <c:pt idx="2">
                  <c:v>6в</c:v>
                </c:pt>
                <c:pt idx="3">
                  <c:v>6г</c:v>
                </c:pt>
                <c:pt idx="4">
                  <c:v>6д</c:v>
                </c:pt>
                <c:pt idx="5">
                  <c:v>6е</c:v>
                </c:pt>
                <c:pt idx="6">
                  <c:v>6ж</c:v>
                </c:pt>
                <c:pt idx="7">
                  <c:v> </c:v>
                </c:pt>
              </c:strCache>
            </c:strRef>
          </c:cat>
          <c:val>
            <c:numRef>
              <c:f>'6 кл'!$H$46:$H$53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0.17241379310344829</c:v>
                </c:pt>
                <c:pt idx="3">
                  <c:v>0.19354838709677419</c:v>
                </c:pt>
                <c:pt idx="4">
                  <c:v>6.8965517241379309E-2</c:v>
                </c:pt>
                <c:pt idx="5">
                  <c:v>0.18518518518518517</c:v>
                </c:pt>
                <c:pt idx="6">
                  <c:v>0.3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5FF-4E51-8FDE-342AB035217B}"/>
            </c:ext>
          </c:extLst>
        </c:ser>
        <c:dLbls/>
        <c:gapWidth val="219"/>
        <c:overlap val="-27"/>
        <c:axId val="107569152"/>
        <c:axId val="107570688"/>
      </c:barChart>
      <c:catAx>
        <c:axId val="1075691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7570688"/>
        <c:crosses val="autoZero"/>
        <c:auto val="1"/>
        <c:lblAlgn val="ctr"/>
        <c:lblOffset val="100"/>
      </c:catAx>
      <c:valAx>
        <c:axId val="1075706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756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6"/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2400" b="1"/>
              <a:t>Качество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3.4847785189418452E-2"/>
          <c:y val="0.21921875000000013"/>
          <c:w val="0.9578089156469588"/>
          <c:h val="0.56685736548556431"/>
        </c:manualLayout>
      </c:layout>
      <c:barChart>
        <c:barDir val="col"/>
        <c:grouping val="clustered"/>
        <c:ser>
          <c:idx val="0"/>
          <c:order val="0"/>
          <c:spPr>
            <a:solidFill>
              <a:schemeClr val="accent4">
                <a:shade val="53000"/>
              </a:schemeClr>
            </a:solidFill>
            <a:ln>
              <a:noFill/>
            </a:ln>
            <a:effectLst/>
          </c:spPr>
          <c:cat>
            <c:strRef>
              <c:f>[4]Анализ!$C$16:$C$23</c:f>
              <c:strCache>
                <c:ptCount val="8"/>
                <c:pt idx="0">
                  <c:v>7а</c:v>
                </c:pt>
                <c:pt idx="1">
                  <c:v>7б</c:v>
                </c:pt>
                <c:pt idx="2">
                  <c:v>7в</c:v>
                </c:pt>
                <c:pt idx="3">
                  <c:v>7г</c:v>
                </c:pt>
                <c:pt idx="4">
                  <c:v>7д</c:v>
                </c:pt>
                <c:pt idx="5">
                  <c:v>7е</c:v>
                </c:pt>
                <c:pt idx="6">
                  <c:v>7ж</c:v>
                </c:pt>
                <c:pt idx="7">
                  <c:v>#ССЫЛКА!</c:v>
                </c:pt>
              </c:strCache>
            </c:strRef>
          </c:cat>
          <c:val>
            <c:numRef>
              <c:f>[4]Анализ!$D$16:$D$23</c:f>
              <c:numCache>
                <c:formatCode>General</c:formatCode>
                <c:ptCount val="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7F-4FB4-AEAD-1DD0198EC23F}"/>
            </c:ext>
          </c:extLst>
        </c:ser>
        <c:ser>
          <c:idx val="1"/>
          <c:order val="1"/>
          <c:tx>
            <c:v>Итог пред</c:v>
          </c:tx>
          <c:spPr>
            <a:solidFill>
              <a:srgbClr val="E570EE"/>
            </a:solidFill>
            <a:ln>
              <a:noFill/>
            </a:ln>
            <a:effectLst/>
          </c:spPr>
          <c:cat>
            <c:strRef>
              <c:f>[4]Анализ!$C$16:$C$23</c:f>
              <c:strCache>
                <c:ptCount val="8"/>
                <c:pt idx="0">
                  <c:v>7а</c:v>
                </c:pt>
                <c:pt idx="1">
                  <c:v>7б</c:v>
                </c:pt>
                <c:pt idx="2">
                  <c:v>7в</c:v>
                </c:pt>
                <c:pt idx="3">
                  <c:v>7г</c:v>
                </c:pt>
                <c:pt idx="4">
                  <c:v>7д</c:v>
                </c:pt>
                <c:pt idx="5">
                  <c:v>7е</c:v>
                </c:pt>
                <c:pt idx="6">
                  <c:v>7ж</c:v>
                </c:pt>
                <c:pt idx="7">
                  <c:v>#ССЫЛКА!</c:v>
                </c:pt>
              </c:strCache>
            </c:strRef>
          </c:cat>
          <c:val>
            <c:numRef>
              <c:f>[4]Анализ!$E$16:$E$23</c:f>
              <c:numCache>
                <c:formatCode>General</c:formatCode>
                <c:ptCount val="8"/>
                <c:pt idx="0">
                  <c:v>0.625</c:v>
                </c:pt>
                <c:pt idx="1">
                  <c:v>0.7857142857142857</c:v>
                </c:pt>
                <c:pt idx="2">
                  <c:v>0.91666666666666663</c:v>
                </c:pt>
                <c:pt idx="3">
                  <c:v>0.56000000000000005</c:v>
                </c:pt>
                <c:pt idx="4">
                  <c:v>0.68</c:v>
                </c:pt>
                <c:pt idx="5">
                  <c:v>0.47619047619047616</c:v>
                </c:pt>
                <c:pt idx="6">
                  <c:v>0.48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E7F-4FB4-AEAD-1DD0198EC23F}"/>
            </c:ext>
          </c:extLst>
        </c:ser>
        <c:ser>
          <c:idx val="2"/>
          <c:order val="2"/>
          <c:tx>
            <c:v>ВПР</c:v>
          </c:tx>
          <c:spPr>
            <a:solidFill>
              <a:srgbClr val="92D050"/>
            </a:solidFill>
            <a:ln>
              <a:noFill/>
            </a:ln>
            <a:effectLst/>
          </c:spPr>
          <c:cat>
            <c:strRef>
              <c:f>[4]Анализ!$C$16:$C$23</c:f>
              <c:strCache>
                <c:ptCount val="8"/>
                <c:pt idx="0">
                  <c:v>7а</c:v>
                </c:pt>
                <c:pt idx="1">
                  <c:v>7б</c:v>
                </c:pt>
                <c:pt idx="2">
                  <c:v>7в</c:v>
                </c:pt>
                <c:pt idx="3">
                  <c:v>7г</c:v>
                </c:pt>
                <c:pt idx="4">
                  <c:v>7д</c:v>
                </c:pt>
                <c:pt idx="5">
                  <c:v>7е</c:v>
                </c:pt>
                <c:pt idx="6">
                  <c:v>7ж</c:v>
                </c:pt>
                <c:pt idx="7">
                  <c:v>#ССЫЛКА!</c:v>
                </c:pt>
              </c:strCache>
            </c:strRef>
          </c:cat>
          <c:val>
            <c:numRef>
              <c:f>[4]Анализ!$F$16:$F$23</c:f>
              <c:numCache>
                <c:formatCode>General</c:formatCode>
                <c:ptCount val="8"/>
                <c:pt idx="0">
                  <c:v>1.8333333333333333</c:v>
                </c:pt>
                <c:pt idx="1">
                  <c:v>0.42857142857142855</c:v>
                </c:pt>
                <c:pt idx="2">
                  <c:v>0.5</c:v>
                </c:pt>
                <c:pt idx="3">
                  <c:v>0.32</c:v>
                </c:pt>
                <c:pt idx="4">
                  <c:v>0.32</c:v>
                </c:pt>
                <c:pt idx="5">
                  <c:v>0.19047619047619047</c:v>
                </c:pt>
                <c:pt idx="6">
                  <c:v>0.16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E7F-4FB4-AEAD-1DD0198EC23F}"/>
            </c:ext>
          </c:extLst>
        </c:ser>
        <c:ser>
          <c:idx val="3"/>
          <c:order val="3"/>
          <c:tx>
            <c:v>срез</c:v>
          </c:tx>
          <c:spPr>
            <a:solidFill>
              <a:srgbClr val="CDDFD4"/>
            </a:solidFill>
            <a:ln>
              <a:noFill/>
            </a:ln>
            <a:effectLst/>
          </c:spPr>
          <c:cat>
            <c:strRef>
              <c:f>[4]Анализ!$C$16:$C$23</c:f>
              <c:strCache>
                <c:ptCount val="8"/>
                <c:pt idx="0">
                  <c:v>7а</c:v>
                </c:pt>
                <c:pt idx="1">
                  <c:v>7б</c:v>
                </c:pt>
                <c:pt idx="2">
                  <c:v>7в</c:v>
                </c:pt>
                <c:pt idx="3">
                  <c:v>7г</c:v>
                </c:pt>
                <c:pt idx="4">
                  <c:v>7д</c:v>
                </c:pt>
                <c:pt idx="5">
                  <c:v>7е</c:v>
                </c:pt>
                <c:pt idx="6">
                  <c:v>7ж</c:v>
                </c:pt>
                <c:pt idx="7">
                  <c:v>#ССЫЛКА!</c:v>
                </c:pt>
              </c:strCache>
            </c:strRef>
          </c:cat>
          <c:val>
            <c:numRef>
              <c:f>[4]Анализ!$G$16:$G$23</c:f>
              <c:numCache>
                <c:formatCode>General</c:formatCode>
                <c:ptCount val="8"/>
                <c:pt idx="0">
                  <c:v>0.20833333333333334</c:v>
                </c:pt>
                <c:pt idx="1">
                  <c:v>0.3</c:v>
                </c:pt>
                <c:pt idx="2">
                  <c:v>0.24</c:v>
                </c:pt>
                <c:pt idx="3">
                  <c:v>0.29629629629629628</c:v>
                </c:pt>
                <c:pt idx="4">
                  <c:v>0.37037037037037035</c:v>
                </c:pt>
                <c:pt idx="5">
                  <c:v>0.30434782608695654</c:v>
                </c:pt>
                <c:pt idx="6">
                  <c:v>0.2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E7F-4FB4-AEAD-1DD0198EC23F}"/>
            </c:ext>
          </c:extLst>
        </c:ser>
        <c:ser>
          <c:idx val="4"/>
          <c:order val="4"/>
          <c:tx>
            <c:v>Итог посл</c:v>
          </c:tx>
          <c:spPr>
            <a:solidFill>
              <a:srgbClr val="F4776A"/>
            </a:solidFill>
            <a:ln>
              <a:noFill/>
            </a:ln>
            <a:effectLst/>
          </c:spPr>
          <c:cat>
            <c:strRef>
              <c:f>[4]Анализ!$C$16:$C$23</c:f>
              <c:strCache>
                <c:ptCount val="8"/>
                <c:pt idx="0">
                  <c:v>7а</c:v>
                </c:pt>
                <c:pt idx="1">
                  <c:v>7б</c:v>
                </c:pt>
                <c:pt idx="2">
                  <c:v>7в</c:v>
                </c:pt>
                <c:pt idx="3">
                  <c:v>7г</c:v>
                </c:pt>
                <c:pt idx="4">
                  <c:v>7д</c:v>
                </c:pt>
                <c:pt idx="5">
                  <c:v>7е</c:v>
                </c:pt>
                <c:pt idx="6">
                  <c:v>7ж</c:v>
                </c:pt>
                <c:pt idx="7">
                  <c:v>#ССЫЛКА!</c:v>
                </c:pt>
              </c:strCache>
            </c:strRef>
          </c:cat>
          <c:val>
            <c:numRef>
              <c:f>[4]Анализ!$H$16:$H$23</c:f>
              <c:numCache>
                <c:formatCode>General</c:formatCode>
                <c:ptCount val="8"/>
                <c:pt idx="0">
                  <c:v>0.19230769230769232</c:v>
                </c:pt>
                <c:pt idx="1">
                  <c:v>0.3</c:v>
                </c:pt>
                <c:pt idx="2">
                  <c:v>0.28000000000000003</c:v>
                </c:pt>
                <c:pt idx="3">
                  <c:v>0.32142857142857145</c:v>
                </c:pt>
                <c:pt idx="4">
                  <c:v>0.38461538461538464</c:v>
                </c:pt>
                <c:pt idx="5">
                  <c:v>0.33333333333333331</c:v>
                </c:pt>
                <c:pt idx="6">
                  <c:v>0.26923076923076922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E7F-4FB4-AEAD-1DD0198EC23F}"/>
            </c:ext>
          </c:extLst>
        </c:ser>
        <c:gapWidth val="219"/>
        <c:overlap val="-27"/>
        <c:axId val="110937600"/>
        <c:axId val="110939136"/>
      </c:barChart>
      <c:catAx>
        <c:axId val="11093760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0939136"/>
        <c:crosses val="autoZero"/>
        <c:auto val="1"/>
        <c:lblAlgn val="ctr"/>
        <c:lblOffset val="100"/>
      </c:catAx>
      <c:valAx>
        <c:axId val="11093913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0937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2400" b="1"/>
              <a:t>Обученность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3.4539805075411788E-2"/>
          <c:y val="0.18506962671332758"/>
          <c:w val="0.96546019492458823"/>
          <c:h val="0.5923684018664328"/>
        </c:manualLayout>
      </c:layout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[4]Анализ!$C$30:$C$38</c:f>
              <c:strCache>
                <c:ptCount val="9"/>
                <c:pt idx="1">
                  <c:v>7а</c:v>
                </c:pt>
                <c:pt idx="2">
                  <c:v>7б</c:v>
                </c:pt>
                <c:pt idx="3">
                  <c:v>7в</c:v>
                </c:pt>
                <c:pt idx="4">
                  <c:v>7г</c:v>
                </c:pt>
                <c:pt idx="5">
                  <c:v>7д</c:v>
                </c:pt>
                <c:pt idx="6">
                  <c:v>7е</c:v>
                </c:pt>
                <c:pt idx="7">
                  <c:v>7ж</c:v>
                </c:pt>
                <c:pt idx="8">
                  <c:v>#ССЫЛКА!</c:v>
                </c:pt>
              </c:strCache>
            </c:strRef>
          </c:cat>
          <c:val>
            <c:numRef>
              <c:f>[4]Анализ!$D$30:$D$38</c:f>
              <c:numCache>
                <c:formatCode>General</c:formatCode>
                <c:ptCount val="9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52-476B-8E96-F14DD9294015}"/>
            </c:ext>
          </c:extLst>
        </c:ser>
        <c:ser>
          <c:idx val="1"/>
          <c:order val="1"/>
          <c:tx>
            <c:v>Итог пред</c:v>
          </c:tx>
          <c:spPr>
            <a:solidFill>
              <a:srgbClr val="E570EE"/>
            </a:solidFill>
            <a:ln>
              <a:noFill/>
            </a:ln>
            <a:effectLst/>
          </c:spPr>
          <c:cat>
            <c:strRef>
              <c:f>[4]Анализ!$C$30:$C$38</c:f>
              <c:strCache>
                <c:ptCount val="9"/>
                <c:pt idx="1">
                  <c:v>7а</c:v>
                </c:pt>
                <c:pt idx="2">
                  <c:v>7б</c:v>
                </c:pt>
                <c:pt idx="3">
                  <c:v>7в</c:v>
                </c:pt>
                <c:pt idx="4">
                  <c:v>7г</c:v>
                </c:pt>
                <c:pt idx="5">
                  <c:v>7д</c:v>
                </c:pt>
                <c:pt idx="6">
                  <c:v>7е</c:v>
                </c:pt>
                <c:pt idx="7">
                  <c:v>7ж</c:v>
                </c:pt>
                <c:pt idx="8">
                  <c:v>#ССЫЛКА!</c:v>
                </c:pt>
              </c:strCache>
            </c:strRef>
          </c:cat>
          <c:val>
            <c:numRef>
              <c:f>[4]Анализ!$E$30:$E$38</c:f>
              <c:numCache>
                <c:formatCode>General</c:formatCode>
                <c:ptCount val="9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152-476B-8E96-F14DD9294015}"/>
            </c:ext>
          </c:extLst>
        </c:ser>
        <c:ser>
          <c:idx val="2"/>
          <c:order val="2"/>
          <c:tx>
            <c:v>ВПР</c:v>
          </c:tx>
          <c:spPr>
            <a:solidFill>
              <a:srgbClr val="92D050"/>
            </a:solidFill>
            <a:ln>
              <a:noFill/>
            </a:ln>
            <a:effectLst/>
          </c:spPr>
          <c:cat>
            <c:strRef>
              <c:f>[4]Анализ!$C$30:$C$38</c:f>
              <c:strCache>
                <c:ptCount val="9"/>
                <c:pt idx="1">
                  <c:v>7а</c:v>
                </c:pt>
                <c:pt idx="2">
                  <c:v>7б</c:v>
                </c:pt>
                <c:pt idx="3">
                  <c:v>7в</c:v>
                </c:pt>
                <c:pt idx="4">
                  <c:v>7г</c:v>
                </c:pt>
                <c:pt idx="5">
                  <c:v>7д</c:v>
                </c:pt>
                <c:pt idx="6">
                  <c:v>7е</c:v>
                </c:pt>
                <c:pt idx="7">
                  <c:v>7ж</c:v>
                </c:pt>
                <c:pt idx="8">
                  <c:v>#ССЫЛКА!</c:v>
                </c:pt>
              </c:strCache>
            </c:strRef>
          </c:cat>
          <c:val>
            <c:numRef>
              <c:f>[4]Анализ!$F$30:$F$38</c:f>
              <c:numCache>
                <c:formatCode>General</c:formatCode>
                <c:ptCount val="9"/>
                <c:pt idx="1">
                  <c:v>2.25</c:v>
                </c:pt>
                <c:pt idx="2">
                  <c:v>0.7857142857142857</c:v>
                </c:pt>
                <c:pt idx="3">
                  <c:v>0.95833333333333337</c:v>
                </c:pt>
                <c:pt idx="4">
                  <c:v>0.6</c:v>
                </c:pt>
                <c:pt idx="5">
                  <c:v>0.72</c:v>
                </c:pt>
                <c:pt idx="6">
                  <c:v>0.52380952380952384</c:v>
                </c:pt>
                <c:pt idx="7">
                  <c:v>0.64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152-476B-8E96-F14DD9294015}"/>
            </c:ext>
          </c:extLst>
        </c:ser>
        <c:ser>
          <c:idx val="3"/>
          <c:order val="3"/>
          <c:tx>
            <c:v>Срез</c:v>
          </c:tx>
          <c:spPr>
            <a:solidFill>
              <a:srgbClr val="CDDFD4"/>
            </a:solidFill>
            <a:ln>
              <a:noFill/>
            </a:ln>
            <a:effectLst/>
          </c:spPr>
          <c:cat>
            <c:strRef>
              <c:f>[4]Анализ!$C$30:$C$38</c:f>
              <c:strCache>
                <c:ptCount val="9"/>
                <c:pt idx="1">
                  <c:v>7а</c:v>
                </c:pt>
                <c:pt idx="2">
                  <c:v>7б</c:v>
                </c:pt>
                <c:pt idx="3">
                  <c:v>7в</c:v>
                </c:pt>
                <c:pt idx="4">
                  <c:v>7г</c:v>
                </c:pt>
                <c:pt idx="5">
                  <c:v>7д</c:v>
                </c:pt>
                <c:pt idx="6">
                  <c:v>7е</c:v>
                </c:pt>
                <c:pt idx="7">
                  <c:v>7ж</c:v>
                </c:pt>
                <c:pt idx="8">
                  <c:v>#ССЫЛКА!</c:v>
                </c:pt>
              </c:strCache>
            </c:strRef>
          </c:cat>
          <c:val>
            <c:numRef>
              <c:f>[4]Анализ!$G$30:$G$38</c:f>
              <c:numCache>
                <c:formatCode>General</c:formatCode>
                <c:ptCount val="9"/>
                <c:pt idx="1">
                  <c:v>0.70833333333333337</c:v>
                </c:pt>
                <c:pt idx="2">
                  <c:v>0.6</c:v>
                </c:pt>
                <c:pt idx="3">
                  <c:v>0.76</c:v>
                </c:pt>
                <c:pt idx="4">
                  <c:v>0.51851851851851849</c:v>
                </c:pt>
                <c:pt idx="5">
                  <c:v>0.70370370370370372</c:v>
                </c:pt>
                <c:pt idx="6">
                  <c:v>0.65217391304347827</c:v>
                </c:pt>
                <c:pt idx="7">
                  <c:v>0.6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152-476B-8E96-F14DD9294015}"/>
            </c:ext>
          </c:extLst>
        </c:ser>
        <c:ser>
          <c:idx val="4"/>
          <c:order val="4"/>
          <c:tx>
            <c:v>Итог след</c:v>
          </c:tx>
          <c:spPr>
            <a:solidFill>
              <a:srgbClr val="F4776A"/>
            </a:solidFill>
            <a:ln>
              <a:noFill/>
            </a:ln>
            <a:effectLst/>
          </c:spPr>
          <c:cat>
            <c:strRef>
              <c:f>[4]Анализ!$C$30:$C$38</c:f>
              <c:strCache>
                <c:ptCount val="9"/>
                <c:pt idx="1">
                  <c:v>7а</c:v>
                </c:pt>
                <c:pt idx="2">
                  <c:v>7б</c:v>
                </c:pt>
                <c:pt idx="3">
                  <c:v>7в</c:v>
                </c:pt>
                <c:pt idx="4">
                  <c:v>7г</c:v>
                </c:pt>
                <c:pt idx="5">
                  <c:v>7д</c:v>
                </c:pt>
                <c:pt idx="6">
                  <c:v>7е</c:v>
                </c:pt>
                <c:pt idx="7">
                  <c:v>7ж</c:v>
                </c:pt>
                <c:pt idx="8">
                  <c:v>#ССЫЛКА!</c:v>
                </c:pt>
              </c:strCache>
            </c:strRef>
          </c:cat>
          <c:val>
            <c:numRef>
              <c:f>[4]Анализ!$H$30:$H$38</c:f>
              <c:numCache>
                <c:formatCode>General</c:formatCode>
                <c:ptCount val="9"/>
                <c:pt idx="1">
                  <c:v>0.73076923076923073</c:v>
                </c:pt>
                <c:pt idx="2">
                  <c:v>0.65</c:v>
                </c:pt>
                <c:pt idx="3">
                  <c:v>0.76</c:v>
                </c:pt>
                <c:pt idx="4">
                  <c:v>0.5</c:v>
                </c:pt>
                <c:pt idx="5">
                  <c:v>0.69230769230769229</c:v>
                </c:pt>
                <c:pt idx="6">
                  <c:v>0.66666666666666663</c:v>
                </c:pt>
                <c:pt idx="7">
                  <c:v>0.65384615384615385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152-476B-8E96-F14DD9294015}"/>
            </c:ext>
          </c:extLst>
        </c:ser>
        <c:gapWidth val="219"/>
        <c:overlap val="-27"/>
        <c:axId val="111069440"/>
        <c:axId val="129433600"/>
      </c:barChart>
      <c:catAx>
        <c:axId val="11106944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9433600"/>
        <c:crosses val="autoZero"/>
        <c:auto val="1"/>
        <c:lblAlgn val="ctr"/>
        <c:lblOffset val="100"/>
      </c:catAx>
      <c:valAx>
        <c:axId val="12943360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106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2400" b="1"/>
              <a:t>Неуспеваемость</a:t>
            </a:r>
          </a:p>
        </c:rich>
      </c:tx>
      <c:layout>
        <c:manualLayout>
          <c:xMode val="edge"/>
          <c:yMode val="edge"/>
          <c:x val="0.41518969737264499"/>
          <c:y val="5.0925925925925923E-2"/>
        </c:manualLayout>
      </c:layout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[4]Анализ!$C$45:$C$52</c:f>
              <c:strCache>
                <c:ptCount val="8"/>
                <c:pt idx="0">
                  <c:v>7а</c:v>
                </c:pt>
                <c:pt idx="1">
                  <c:v>7б</c:v>
                </c:pt>
                <c:pt idx="2">
                  <c:v>7в</c:v>
                </c:pt>
                <c:pt idx="3">
                  <c:v>7г</c:v>
                </c:pt>
                <c:pt idx="4">
                  <c:v>7д</c:v>
                </c:pt>
                <c:pt idx="5">
                  <c:v>7е</c:v>
                </c:pt>
                <c:pt idx="6">
                  <c:v>7ж</c:v>
                </c:pt>
                <c:pt idx="7">
                  <c:v>#ССЫЛКА!</c:v>
                </c:pt>
              </c:strCache>
            </c:strRef>
          </c:cat>
          <c:val>
            <c:numRef>
              <c:f>[4]Анализ!$D$45:$D$52</c:f>
              <c:numCache>
                <c:formatCode>General</c:formatCode>
                <c:ptCount val="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FF-4E51-8FDE-342AB035217B}"/>
            </c:ext>
          </c:extLst>
        </c:ser>
        <c:ser>
          <c:idx val="1"/>
          <c:order val="1"/>
          <c:tx>
            <c:v>Итог пред</c:v>
          </c:tx>
          <c:spPr>
            <a:solidFill>
              <a:srgbClr val="E570EE"/>
            </a:solidFill>
            <a:ln>
              <a:noFill/>
            </a:ln>
            <a:effectLst/>
          </c:spPr>
          <c:cat>
            <c:strRef>
              <c:f>[4]Анализ!$C$45:$C$52</c:f>
              <c:strCache>
                <c:ptCount val="8"/>
                <c:pt idx="0">
                  <c:v>7а</c:v>
                </c:pt>
                <c:pt idx="1">
                  <c:v>7б</c:v>
                </c:pt>
                <c:pt idx="2">
                  <c:v>7в</c:v>
                </c:pt>
                <c:pt idx="3">
                  <c:v>7г</c:v>
                </c:pt>
                <c:pt idx="4">
                  <c:v>7д</c:v>
                </c:pt>
                <c:pt idx="5">
                  <c:v>7е</c:v>
                </c:pt>
                <c:pt idx="6">
                  <c:v>7ж</c:v>
                </c:pt>
                <c:pt idx="7">
                  <c:v>#ССЫЛКА!</c:v>
                </c:pt>
              </c:strCache>
            </c:strRef>
          </c:cat>
          <c:val>
            <c:numRef>
              <c:f>[4]Анализ!$E$45:$E$52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5FF-4E51-8FDE-342AB035217B}"/>
            </c:ext>
          </c:extLst>
        </c:ser>
        <c:ser>
          <c:idx val="2"/>
          <c:order val="2"/>
          <c:tx>
            <c:v>ВПР</c:v>
          </c:tx>
          <c:spPr>
            <a:solidFill>
              <a:srgbClr val="92D050"/>
            </a:solidFill>
            <a:ln>
              <a:noFill/>
            </a:ln>
            <a:effectLst/>
          </c:spPr>
          <c:cat>
            <c:strRef>
              <c:f>[4]Анализ!$C$45:$C$52</c:f>
              <c:strCache>
                <c:ptCount val="8"/>
                <c:pt idx="0">
                  <c:v>7а</c:v>
                </c:pt>
                <c:pt idx="1">
                  <c:v>7б</c:v>
                </c:pt>
                <c:pt idx="2">
                  <c:v>7в</c:v>
                </c:pt>
                <c:pt idx="3">
                  <c:v>7г</c:v>
                </c:pt>
                <c:pt idx="4">
                  <c:v>7д</c:v>
                </c:pt>
                <c:pt idx="5">
                  <c:v>7е</c:v>
                </c:pt>
                <c:pt idx="6">
                  <c:v>7ж</c:v>
                </c:pt>
                <c:pt idx="7">
                  <c:v>#ССЫЛКА!</c:v>
                </c:pt>
              </c:strCache>
            </c:strRef>
          </c:cat>
          <c:val>
            <c:numRef>
              <c:f>[4]Анализ!$F$45:$F$52</c:f>
              <c:numCache>
                <c:formatCode>General</c:formatCode>
                <c:ptCount val="8"/>
                <c:pt idx="0">
                  <c:v>0.41666666666666669</c:v>
                </c:pt>
                <c:pt idx="1">
                  <c:v>0.21428571428571427</c:v>
                </c:pt>
                <c:pt idx="2">
                  <c:v>4.1666666666666664E-2</c:v>
                </c:pt>
                <c:pt idx="3">
                  <c:v>0.4</c:v>
                </c:pt>
                <c:pt idx="4">
                  <c:v>0.28000000000000003</c:v>
                </c:pt>
                <c:pt idx="5">
                  <c:v>0.47619047619047616</c:v>
                </c:pt>
                <c:pt idx="6">
                  <c:v>0.36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5FF-4E51-8FDE-342AB035217B}"/>
            </c:ext>
          </c:extLst>
        </c:ser>
        <c:ser>
          <c:idx val="3"/>
          <c:order val="3"/>
          <c:tx>
            <c:v>Срез</c:v>
          </c:tx>
          <c:spPr>
            <a:solidFill>
              <a:srgbClr val="CDDFD4"/>
            </a:solidFill>
            <a:ln>
              <a:noFill/>
            </a:ln>
            <a:effectLst/>
          </c:spPr>
          <c:cat>
            <c:strRef>
              <c:f>[4]Анализ!$C$45:$C$52</c:f>
              <c:strCache>
                <c:ptCount val="8"/>
                <c:pt idx="0">
                  <c:v>7а</c:v>
                </c:pt>
                <c:pt idx="1">
                  <c:v>7б</c:v>
                </c:pt>
                <c:pt idx="2">
                  <c:v>7в</c:v>
                </c:pt>
                <c:pt idx="3">
                  <c:v>7г</c:v>
                </c:pt>
                <c:pt idx="4">
                  <c:v>7д</c:v>
                </c:pt>
                <c:pt idx="5">
                  <c:v>7е</c:v>
                </c:pt>
                <c:pt idx="6">
                  <c:v>7ж</c:v>
                </c:pt>
                <c:pt idx="7">
                  <c:v>#ССЫЛКА!</c:v>
                </c:pt>
              </c:strCache>
            </c:strRef>
          </c:cat>
          <c:val>
            <c:numRef>
              <c:f>[4]Анализ!$G$45:$G$52</c:f>
              <c:numCache>
                <c:formatCode>General</c:formatCode>
                <c:ptCount val="8"/>
                <c:pt idx="0">
                  <c:v>0.25</c:v>
                </c:pt>
                <c:pt idx="1">
                  <c:v>0.25</c:v>
                </c:pt>
                <c:pt idx="2">
                  <c:v>0</c:v>
                </c:pt>
                <c:pt idx="3">
                  <c:v>0.33333333333333331</c:v>
                </c:pt>
                <c:pt idx="4">
                  <c:v>0.22222222222222221</c:v>
                </c:pt>
                <c:pt idx="5">
                  <c:v>0.34782608695652173</c:v>
                </c:pt>
                <c:pt idx="6">
                  <c:v>0.32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5FF-4E51-8FDE-342AB035217B}"/>
            </c:ext>
          </c:extLst>
        </c:ser>
        <c:ser>
          <c:idx val="4"/>
          <c:order val="4"/>
          <c:tx>
            <c:v>Итог посл</c:v>
          </c:tx>
          <c:spPr>
            <a:solidFill>
              <a:srgbClr val="F4776A"/>
            </a:solidFill>
            <a:ln>
              <a:noFill/>
            </a:ln>
            <a:effectLst/>
          </c:spPr>
          <c:cat>
            <c:strRef>
              <c:f>[4]Анализ!$C$45:$C$52</c:f>
              <c:strCache>
                <c:ptCount val="8"/>
                <c:pt idx="0">
                  <c:v>7а</c:v>
                </c:pt>
                <c:pt idx="1">
                  <c:v>7б</c:v>
                </c:pt>
                <c:pt idx="2">
                  <c:v>7в</c:v>
                </c:pt>
                <c:pt idx="3">
                  <c:v>7г</c:v>
                </c:pt>
                <c:pt idx="4">
                  <c:v>7д</c:v>
                </c:pt>
                <c:pt idx="5">
                  <c:v>7е</c:v>
                </c:pt>
                <c:pt idx="6">
                  <c:v>7ж</c:v>
                </c:pt>
                <c:pt idx="7">
                  <c:v>#ССЫЛКА!</c:v>
                </c:pt>
              </c:strCache>
            </c:strRef>
          </c:cat>
          <c:val>
            <c:numRef>
              <c:f>[4]Анализ!$H$45:$H$52</c:f>
              <c:numCache>
                <c:formatCode>General</c:formatCode>
                <c:ptCount val="8"/>
                <c:pt idx="0">
                  <c:v>0.23076923076923078</c:v>
                </c:pt>
                <c:pt idx="1">
                  <c:v>0.15</c:v>
                </c:pt>
                <c:pt idx="2">
                  <c:v>0</c:v>
                </c:pt>
                <c:pt idx="3">
                  <c:v>0.32142857142857145</c:v>
                </c:pt>
                <c:pt idx="4">
                  <c:v>0.19230769230769232</c:v>
                </c:pt>
                <c:pt idx="5">
                  <c:v>0.29166666666666669</c:v>
                </c:pt>
                <c:pt idx="6">
                  <c:v>0.26923076923076922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5FF-4E51-8FDE-342AB035217B}"/>
            </c:ext>
          </c:extLst>
        </c:ser>
        <c:gapWidth val="219"/>
        <c:overlap val="-27"/>
        <c:axId val="129478016"/>
        <c:axId val="129496192"/>
      </c:barChart>
      <c:catAx>
        <c:axId val="12947801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9496192"/>
        <c:crosses val="autoZero"/>
        <c:auto val="1"/>
        <c:lblAlgn val="ctr"/>
        <c:lblOffset val="100"/>
      </c:catAx>
      <c:valAx>
        <c:axId val="12949619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9478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312715</xdr:colOff>
      <xdr:row>13</xdr:row>
      <xdr:rowOff>206829</xdr:rowOff>
    </xdr:from>
    <xdr:to>
      <xdr:col>38</xdr:col>
      <xdr:colOff>160315</xdr:colOff>
      <xdr:row>27</xdr:row>
      <xdr:rowOff>10886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326570</xdr:colOff>
      <xdr:row>28</xdr:row>
      <xdr:rowOff>97971</xdr:rowOff>
    </xdr:from>
    <xdr:to>
      <xdr:col>38</xdr:col>
      <xdr:colOff>21770</xdr:colOff>
      <xdr:row>42</xdr:row>
      <xdr:rowOff>141514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387928</xdr:colOff>
      <xdr:row>44</xdr:row>
      <xdr:rowOff>41564</xdr:rowOff>
    </xdr:from>
    <xdr:to>
      <xdr:col>37</xdr:col>
      <xdr:colOff>401781</xdr:colOff>
      <xdr:row>59</xdr:row>
      <xdr:rowOff>83127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174170</xdr:colOff>
      <xdr:row>13</xdr:row>
      <xdr:rowOff>206829</xdr:rowOff>
    </xdr:from>
    <xdr:to>
      <xdr:col>38</xdr:col>
      <xdr:colOff>21770</xdr:colOff>
      <xdr:row>27</xdr:row>
      <xdr:rowOff>10886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326570</xdr:colOff>
      <xdr:row>28</xdr:row>
      <xdr:rowOff>97971</xdr:rowOff>
    </xdr:from>
    <xdr:to>
      <xdr:col>38</xdr:col>
      <xdr:colOff>21770</xdr:colOff>
      <xdr:row>42</xdr:row>
      <xdr:rowOff>141514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387928</xdr:colOff>
      <xdr:row>44</xdr:row>
      <xdr:rowOff>41564</xdr:rowOff>
    </xdr:from>
    <xdr:to>
      <xdr:col>37</xdr:col>
      <xdr:colOff>401781</xdr:colOff>
      <xdr:row>59</xdr:row>
      <xdr:rowOff>83127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174170</xdr:colOff>
      <xdr:row>12</xdr:row>
      <xdr:rowOff>206829</xdr:rowOff>
    </xdr:from>
    <xdr:to>
      <xdr:col>38</xdr:col>
      <xdr:colOff>21770</xdr:colOff>
      <xdr:row>25</xdr:row>
      <xdr:rowOff>10886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326570</xdr:colOff>
      <xdr:row>26</xdr:row>
      <xdr:rowOff>97971</xdr:rowOff>
    </xdr:from>
    <xdr:to>
      <xdr:col>38</xdr:col>
      <xdr:colOff>21770</xdr:colOff>
      <xdr:row>39</xdr:row>
      <xdr:rowOff>141514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387928</xdr:colOff>
      <xdr:row>41</xdr:row>
      <xdr:rowOff>41564</xdr:rowOff>
    </xdr:from>
    <xdr:to>
      <xdr:col>37</xdr:col>
      <xdr:colOff>401781</xdr:colOff>
      <xdr:row>55</xdr:row>
      <xdr:rowOff>83127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174170</xdr:colOff>
      <xdr:row>11</xdr:row>
      <xdr:rowOff>206829</xdr:rowOff>
    </xdr:from>
    <xdr:to>
      <xdr:col>38</xdr:col>
      <xdr:colOff>21770</xdr:colOff>
      <xdr:row>25</xdr:row>
      <xdr:rowOff>10886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326570</xdr:colOff>
      <xdr:row>26</xdr:row>
      <xdr:rowOff>97971</xdr:rowOff>
    </xdr:from>
    <xdr:to>
      <xdr:col>38</xdr:col>
      <xdr:colOff>21770</xdr:colOff>
      <xdr:row>40</xdr:row>
      <xdr:rowOff>141514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387928</xdr:colOff>
      <xdr:row>42</xdr:row>
      <xdr:rowOff>41564</xdr:rowOff>
    </xdr:from>
    <xdr:to>
      <xdr:col>37</xdr:col>
      <xdr:colOff>401781</xdr:colOff>
      <xdr:row>57</xdr:row>
      <xdr:rowOff>83127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181429</xdr:colOff>
      <xdr:row>12</xdr:row>
      <xdr:rowOff>34018</xdr:rowOff>
    </xdr:from>
    <xdr:to>
      <xdr:col>35</xdr:col>
      <xdr:colOff>113393</xdr:colOff>
      <xdr:row>21</xdr:row>
      <xdr:rowOff>101601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204107</xdr:colOff>
      <xdr:row>23</xdr:row>
      <xdr:rowOff>102054</xdr:rowOff>
    </xdr:from>
    <xdr:to>
      <xdr:col>36</xdr:col>
      <xdr:colOff>249465</xdr:colOff>
      <xdr:row>33</xdr:row>
      <xdr:rowOff>141514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387928</xdr:colOff>
      <xdr:row>35</xdr:row>
      <xdr:rowOff>41564</xdr:rowOff>
    </xdr:from>
    <xdr:to>
      <xdr:col>37</xdr:col>
      <xdr:colOff>401781</xdr:colOff>
      <xdr:row>47</xdr:row>
      <xdr:rowOff>83127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8;&#1091;&#1089;%20&#1103;&#1079;%209%20&#1082;&#1083;%20&#1040;&#1085;&#1072;&#1083;&#1080;&#1079;%20&#1087;&#1086;%20&#1087;&#1072;&#1088;&#1072;&#1083;&#1083;&#1077;&#1083;&#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1061;&#1086;&#1084;&#1077;&#1085;&#1082;&#1086;\&#1056;&#1072;&#1073;&#1086;&#1095;&#1080;&#1081;%20&#1089;&#1090;&#1086;&#1083;\&#1040;&#1085;&#1072;&#1083;&#1080;&#1079;%20&#1087;&#1086;%20&#1087;&#1072;&#1088;&#1072;&#1083;&#1083;&#1077;&#1083;&#1080;%20(1)%205%20&#1082;&#1083;%20&#1088;&#1091;&#10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1061;&#1086;&#1084;&#1077;&#1085;&#1082;&#1086;\&#1056;&#1072;&#1073;&#1086;&#1095;&#1080;&#1081;%20&#1089;&#1090;&#1086;&#1083;\&#1040;&#1085;&#1072;&#1083;&#1080;&#1079;%20&#1087;&#1086;%20&#1087;&#1072;&#1088;&#1072;&#1083;&#1083;&#1077;&#1083;&#1080;%208&#1082;&#1083;&#1072;&#1089;&#1089;%20&#1088;%20&#110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1061;&#1086;&#1084;&#1077;&#1085;&#1082;&#1086;\&#1056;&#1072;&#1073;&#1086;&#1095;&#1080;&#1081;%20&#1089;&#1090;&#1086;&#1083;\&#1072;&#1085;&#1072;&#1083;&#1080;&#1079;%20&#1074;&#1087;&#1088;\7%20&#1050;&#1051;&#1040;&#1057;&#1057;%20&#1056;&#1059;&#1057;%20&#1071;&#1047;%20&#1040;&#1085;&#1072;&#1083;&#1080;&#1079;%20&#1087;&#1086;%20&#1087;&#1072;&#1088;&#1072;&#1083;&#1083;&#1077;&#1083;&#108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Анализ"/>
      <sheetName val="Лист1"/>
      <sheetName val="Лист2"/>
      <sheetName val="Лист3"/>
      <sheetName val="Лист4"/>
    </sheetNames>
    <sheetDataSet>
      <sheetData sheetId="0">
        <row r="14">
          <cell r="C14" t="str">
            <v>9а</v>
          </cell>
          <cell r="E14">
            <v>0.64516129032258063</v>
          </cell>
          <cell r="F14" t="e">
            <v>#DIV/0!</v>
          </cell>
          <cell r="G14">
            <v>0.38709677419354838</v>
          </cell>
          <cell r="H14">
            <v>0.46875</v>
          </cell>
        </row>
        <row r="15">
          <cell r="C15" t="str">
            <v>9б</v>
          </cell>
          <cell r="E15">
            <v>0.6</v>
          </cell>
          <cell r="F15">
            <v>0.26470588235294118</v>
          </cell>
          <cell r="G15">
            <v>0.36363636363636365</v>
          </cell>
          <cell r="H15">
            <v>0.41176470588235292</v>
          </cell>
        </row>
        <row r="16">
          <cell r="C16" t="str">
            <v>9в</v>
          </cell>
          <cell r="E16">
            <v>0.54545454545454541</v>
          </cell>
          <cell r="F16">
            <v>0.44</v>
          </cell>
          <cell r="G16">
            <v>0.56666666666666665</v>
          </cell>
          <cell r="H16">
            <v>0.58064516129032262</v>
          </cell>
        </row>
        <row r="17">
          <cell r="C17" t="str">
            <v>9г</v>
          </cell>
          <cell r="E17">
            <v>0.4</v>
          </cell>
          <cell r="F17">
            <v>7.407407407407407E-2</v>
          </cell>
          <cell r="G17">
            <v>0.56666666666666665</v>
          </cell>
          <cell r="H17">
            <v>0.59375</v>
          </cell>
        </row>
        <row r="18">
          <cell r="C18" t="str">
            <v>9д</v>
          </cell>
          <cell r="E18">
            <v>0.84</v>
          </cell>
          <cell r="F18">
            <v>0.52941176470588236</v>
          </cell>
          <cell r="G18">
            <v>0.54545454545454541</v>
          </cell>
          <cell r="H18">
            <v>0.58333333333333337</v>
          </cell>
        </row>
        <row r="26">
          <cell r="C26" t="str">
            <v>9а</v>
          </cell>
          <cell r="E26">
            <v>1</v>
          </cell>
          <cell r="F26" t="e">
            <v>#DIV/0!</v>
          </cell>
          <cell r="G26">
            <v>0.77419354838709675</v>
          </cell>
          <cell r="H26">
            <v>0.78125</v>
          </cell>
        </row>
        <row r="27">
          <cell r="C27" t="str">
            <v>9б</v>
          </cell>
          <cell r="E27">
            <v>1</v>
          </cell>
          <cell r="F27">
            <v>0.58823529411764708</v>
          </cell>
          <cell r="G27">
            <v>0.84848484848484851</v>
          </cell>
          <cell r="H27">
            <v>0.91176470588235292</v>
          </cell>
        </row>
        <row r="28">
          <cell r="C28" t="str">
            <v>9в</v>
          </cell>
          <cell r="E28">
            <v>1</v>
          </cell>
          <cell r="F28">
            <v>0.68</v>
          </cell>
          <cell r="G28">
            <v>0.9</v>
          </cell>
          <cell r="H28">
            <v>0.83870967741935487</v>
          </cell>
        </row>
        <row r="29">
          <cell r="C29" t="str">
            <v>9г</v>
          </cell>
          <cell r="E29">
            <v>1</v>
          </cell>
          <cell r="F29">
            <v>0.62962962962962965</v>
          </cell>
          <cell r="G29">
            <v>0.83333333333333337</v>
          </cell>
          <cell r="H29">
            <v>0.875</v>
          </cell>
        </row>
        <row r="30">
          <cell r="C30" t="str">
            <v>9д</v>
          </cell>
          <cell r="E30">
            <v>1</v>
          </cell>
          <cell r="F30">
            <v>0.76470588235294112</v>
          </cell>
          <cell r="G30">
            <v>0.72727272727272729</v>
          </cell>
          <cell r="H30">
            <v>0.75</v>
          </cell>
        </row>
        <row r="37">
          <cell r="C37" t="str">
            <v>9а</v>
          </cell>
          <cell r="E37">
            <v>0</v>
          </cell>
          <cell r="F37" t="e">
            <v>#DIV/0!</v>
          </cell>
          <cell r="G37">
            <v>0.12903225806451613</v>
          </cell>
          <cell r="H37">
            <v>6.25E-2</v>
          </cell>
        </row>
        <row r="38">
          <cell r="C38" t="str">
            <v>9б</v>
          </cell>
          <cell r="E38">
            <v>0</v>
          </cell>
          <cell r="F38">
            <v>0.23529411764705882</v>
          </cell>
          <cell r="G38">
            <v>0.15151515151515152</v>
          </cell>
          <cell r="H38">
            <v>8.8235294117647065E-2</v>
          </cell>
        </row>
        <row r="39">
          <cell r="C39" t="str">
            <v>9в</v>
          </cell>
          <cell r="E39">
            <v>0</v>
          </cell>
          <cell r="F39">
            <v>0.32</v>
          </cell>
          <cell r="G39">
            <v>0.1</v>
          </cell>
          <cell r="H39">
            <v>3.2258064516129031E-2</v>
          </cell>
        </row>
        <row r="40">
          <cell r="C40" t="str">
            <v>9г</v>
          </cell>
          <cell r="E40">
            <v>0</v>
          </cell>
          <cell r="F40">
            <v>0.37037037037037035</v>
          </cell>
          <cell r="G40">
            <v>0.16666666666666666</v>
          </cell>
          <cell r="H40">
            <v>0.125</v>
          </cell>
        </row>
        <row r="41">
          <cell r="C41" t="str">
            <v>9д</v>
          </cell>
          <cell r="E41">
            <v>0</v>
          </cell>
          <cell r="F41">
            <v>0.23529411764705882</v>
          </cell>
          <cell r="G41">
            <v>9.0909090909090912E-2</v>
          </cell>
          <cell r="H41">
            <v>4.1666666666666664E-2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Анализ"/>
    </sheetNames>
    <sheetDataSet>
      <sheetData sheetId="0">
        <row r="17">
          <cell r="C17" t="str">
            <v>5а</v>
          </cell>
          <cell r="E17">
            <v>0.92</v>
          </cell>
          <cell r="F17">
            <v>0.76</v>
          </cell>
          <cell r="G17">
            <v>0.59259259259259256</v>
          </cell>
          <cell r="H17">
            <v>0.61538461538461542</v>
          </cell>
        </row>
        <row r="18">
          <cell r="C18" t="str">
            <v>5б</v>
          </cell>
          <cell r="E18">
            <v>0.78260869565217395</v>
          </cell>
          <cell r="F18">
            <v>0.60869565217391308</v>
          </cell>
          <cell r="G18">
            <v>0.52</v>
          </cell>
          <cell r="H18">
            <v>0.51851851851851849</v>
          </cell>
        </row>
        <row r="19">
          <cell r="C19" t="str">
            <v>5в</v>
          </cell>
          <cell r="E19">
            <v>0.68965517241379315</v>
          </cell>
          <cell r="F19">
            <v>0.48275862068965519</v>
          </cell>
          <cell r="G19">
            <v>0.5</v>
          </cell>
          <cell r="H19">
            <v>0.5</v>
          </cell>
        </row>
        <row r="20">
          <cell r="C20" t="str">
            <v>5г</v>
          </cell>
          <cell r="E20">
            <v>0.77777777777777779</v>
          </cell>
          <cell r="F20">
            <v>0.33333333333333331</v>
          </cell>
          <cell r="G20">
            <v>0.52</v>
          </cell>
          <cell r="H20">
            <v>0.44827586206896552</v>
          </cell>
        </row>
        <row r="21">
          <cell r="C21" t="str">
            <v>5д</v>
          </cell>
          <cell r="E21">
            <v>0.73913043478260865</v>
          </cell>
          <cell r="F21">
            <v>0.43478260869565216</v>
          </cell>
          <cell r="G21">
            <v>0.38461538461538464</v>
          </cell>
          <cell r="H21">
            <v>0.5</v>
          </cell>
        </row>
        <row r="22">
          <cell r="C22" t="str">
            <v>5е</v>
          </cell>
          <cell r="E22">
            <v>0.66666666666666663</v>
          </cell>
          <cell r="F22">
            <v>0.37037037037037035</v>
          </cell>
          <cell r="G22">
            <v>0.36</v>
          </cell>
          <cell r="H22">
            <v>0.40740740740740738</v>
          </cell>
        </row>
        <row r="23">
          <cell r="C23" t="str">
            <v>5ж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 t="str">
            <v>5з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32">
          <cell r="C32" t="str">
            <v>5а</v>
          </cell>
          <cell r="E32">
            <v>1</v>
          </cell>
          <cell r="F32">
            <v>0.96</v>
          </cell>
          <cell r="G32">
            <v>0.70370370370370372</v>
          </cell>
          <cell r="H32">
            <v>0.80769230769230771</v>
          </cell>
        </row>
        <row r="33">
          <cell r="C33" t="str">
            <v>5б</v>
          </cell>
          <cell r="E33">
            <v>1</v>
          </cell>
          <cell r="F33">
            <v>0.91304347826086951</v>
          </cell>
          <cell r="G33">
            <v>0.76</v>
          </cell>
          <cell r="H33">
            <v>0.85185185185185186</v>
          </cell>
        </row>
        <row r="34">
          <cell r="C34" t="str">
            <v>5в</v>
          </cell>
          <cell r="E34">
            <v>0.96551724137931039</v>
          </cell>
          <cell r="F34">
            <v>0.96551724137931039</v>
          </cell>
          <cell r="G34">
            <v>0.8571428571428571</v>
          </cell>
          <cell r="H34">
            <v>0.96153846153846156</v>
          </cell>
        </row>
        <row r="35">
          <cell r="C35" t="str">
            <v>5г</v>
          </cell>
          <cell r="E35">
            <v>1</v>
          </cell>
          <cell r="F35">
            <v>0.81481481481481477</v>
          </cell>
          <cell r="G35">
            <v>0.72</v>
          </cell>
          <cell r="H35">
            <v>0.89655172413793105</v>
          </cell>
        </row>
        <row r="36">
          <cell r="C36" t="str">
            <v>5д</v>
          </cell>
          <cell r="E36">
            <v>1</v>
          </cell>
          <cell r="F36">
            <v>0.86956521739130432</v>
          </cell>
          <cell r="G36">
            <v>0.80769230769230771</v>
          </cell>
          <cell r="H36">
            <v>0.9285714285714286</v>
          </cell>
        </row>
        <row r="37">
          <cell r="C37" t="str">
            <v>5е</v>
          </cell>
          <cell r="E37">
            <v>1</v>
          </cell>
          <cell r="F37">
            <v>0.92592592592592593</v>
          </cell>
          <cell r="G37">
            <v>0.96</v>
          </cell>
          <cell r="H37">
            <v>0.96296296296296291</v>
          </cell>
        </row>
        <row r="38">
          <cell r="C38" t="str">
            <v>5ж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C39" t="str">
            <v>5з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6">
          <cell r="C46" t="str">
            <v>5а</v>
          </cell>
          <cell r="E46">
            <v>0</v>
          </cell>
          <cell r="F46">
            <v>0.04</v>
          </cell>
          <cell r="G46">
            <v>3.7037037037037035E-2</v>
          </cell>
          <cell r="H46">
            <v>0</v>
          </cell>
        </row>
        <row r="47">
          <cell r="C47" t="str">
            <v>5б</v>
          </cell>
          <cell r="E47">
            <v>0</v>
          </cell>
          <cell r="F47">
            <v>8.6956521739130432E-2</v>
          </cell>
          <cell r="G47">
            <v>0.08</v>
          </cell>
          <cell r="H47">
            <v>3.7037037037037035E-2</v>
          </cell>
        </row>
        <row r="48">
          <cell r="C48" t="str">
            <v>5в</v>
          </cell>
          <cell r="E48">
            <v>0</v>
          </cell>
          <cell r="F48">
            <v>3.4482758620689655E-2</v>
          </cell>
          <cell r="G48">
            <v>3.5714285714285712E-2</v>
          </cell>
          <cell r="H48">
            <v>0</v>
          </cell>
        </row>
        <row r="49">
          <cell r="C49" t="str">
            <v>5г</v>
          </cell>
          <cell r="E49">
            <v>0</v>
          </cell>
          <cell r="F49">
            <v>0.18518518518518517</v>
          </cell>
          <cell r="G49">
            <v>0.24</v>
          </cell>
          <cell r="H49">
            <v>0.10344827586206896</v>
          </cell>
        </row>
        <row r="50">
          <cell r="C50" t="str">
            <v>5д</v>
          </cell>
          <cell r="E50">
            <v>0</v>
          </cell>
          <cell r="F50">
            <v>0.13043478260869565</v>
          </cell>
          <cell r="G50">
            <v>0.15384615384615385</v>
          </cell>
          <cell r="H50">
            <v>7.1428571428571425E-2</v>
          </cell>
        </row>
        <row r="51">
          <cell r="C51" t="str">
            <v>5е</v>
          </cell>
          <cell r="E51">
            <v>0</v>
          </cell>
          <cell r="F51">
            <v>7.407407407407407E-2</v>
          </cell>
          <cell r="G51">
            <v>0.04</v>
          </cell>
          <cell r="H51">
            <v>3.7037037037037035E-2</v>
          </cell>
        </row>
        <row r="52">
          <cell r="C52" t="str">
            <v>5ж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C53" t="str">
            <v>5з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Анализ"/>
    </sheetNames>
    <sheetDataSet>
      <sheetData sheetId="0">
        <row r="15">
          <cell r="C15" t="str">
            <v>8а</v>
          </cell>
          <cell r="E15">
            <v>0.6071428571428571</v>
          </cell>
          <cell r="F15">
            <v>0.10714285714285714</v>
          </cell>
          <cell r="G15">
            <v>0.32258064516129031</v>
          </cell>
          <cell r="H15">
            <v>0.375</v>
          </cell>
        </row>
        <row r="16">
          <cell r="C16" t="str">
            <v>8б</v>
          </cell>
          <cell r="E16">
            <v>0.6785714285714286</v>
          </cell>
          <cell r="F16">
            <v>0.42857142857142855</v>
          </cell>
          <cell r="G16">
            <v>0.44444444444444442</v>
          </cell>
          <cell r="H16">
            <v>0.4642857142857143</v>
          </cell>
        </row>
        <row r="17">
          <cell r="C17" t="str">
            <v>8в</v>
          </cell>
          <cell r="E17">
            <v>0.5</v>
          </cell>
          <cell r="F17">
            <v>0.26923076923076922</v>
          </cell>
          <cell r="G17">
            <v>0.4642857142857143</v>
          </cell>
          <cell r="H17">
            <v>0.55555555555555558</v>
          </cell>
        </row>
        <row r="18">
          <cell r="C18" t="str">
            <v>8г</v>
          </cell>
          <cell r="E18">
            <v>0.4375</v>
          </cell>
          <cell r="F18">
            <v>0.13793103448275862</v>
          </cell>
          <cell r="G18">
            <v>0.33333333333333331</v>
          </cell>
          <cell r="H18">
            <v>0.34482758620689657</v>
          </cell>
        </row>
        <row r="19">
          <cell r="C19" t="str">
            <v>8д</v>
          </cell>
          <cell r="E19">
            <v>0.57692307692307687</v>
          </cell>
          <cell r="F19">
            <v>0.11538461538461539</v>
          </cell>
          <cell r="G19">
            <v>0.26666666666666666</v>
          </cell>
          <cell r="H19">
            <v>0.37931034482758619</v>
          </cell>
        </row>
        <row r="20">
          <cell r="C20" t="str">
            <v>8е</v>
          </cell>
          <cell r="E20">
            <v>0.42307692307692307</v>
          </cell>
          <cell r="F20">
            <v>0.15384615384615385</v>
          </cell>
          <cell r="G20">
            <v>0.23333333333333334</v>
          </cell>
          <cell r="H20">
            <v>0.35714285714285715</v>
          </cell>
        </row>
        <row r="21">
          <cell r="C21" t="e">
            <v>#REF!</v>
          </cell>
          <cell r="E21" t="e">
            <v>#REF!</v>
          </cell>
          <cell r="F21" t="e">
            <v>#REF!</v>
          </cell>
          <cell r="G21" t="e">
            <v>#REF!</v>
          </cell>
          <cell r="H21" t="e">
            <v>#REF!</v>
          </cell>
        </row>
        <row r="22">
          <cell r="C22" t="e">
            <v>#REF!</v>
          </cell>
          <cell r="E22" t="e">
            <v>#REF!</v>
          </cell>
          <cell r="F22" t="e">
            <v>#REF!</v>
          </cell>
          <cell r="G22" t="e">
            <v>#REF!</v>
          </cell>
          <cell r="H22" t="e">
            <v>#REF!</v>
          </cell>
        </row>
        <row r="30">
          <cell r="C30" t="str">
            <v>8а</v>
          </cell>
          <cell r="E30">
            <v>1</v>
          </cell>
          <cell r="F30">
            <v>0.6071428571428571</v>
          </cell>
          <cell r="G30">
            <v>0.77419354838709675</v>
          </cell>
          <cell r="H30">
            <v>0.8125</v>
          </cell>
        </row>
        <row r="31">
          <cell r="C31" t="str">
            <v>8б</v>
          </cell>
          <cell r="E31">
            <v>1</v>
          </cell>
          <cell r="F31">
            <v>0.7142857142857143</v>
          </cell>
          <cell r="G31">
            <v>0.81481481481481477</v>
          </cell>
          <cell r="H31">
            <v>0.8214285714285714</v>
          </cell>
        </row>
        <row r="32">
          <cell r="C32" t="str">
            <v>8в</v>
          </cell>
          <cell r="E32">
            <v>1</v>
          </cell>
          <cell r="F32">
            <v>0.61538461538461542</v>
          </cell>
          <cell r="G32">
            <v>0.8214285714285714</v>
          </cell>
          <cell r="H32">
            <v>0.85185185185185186</v>
          </cell>
        </row>
        <row r="33">
          <cell r="C33" t="str">
            <v>8г</v>
          </cell>
          <cell r="E33">
            <v>1</v>
          </cell>
          <cell r="F33">
            <v>0.55172413793103448</v>
          </cell>
          <cell r="G33">
            <v>0.73333333333333328</v>
          </cell>
          <cell r="H33">
            <v>0.72413793103448276</v>
          </cell>
        </row>
        <row r="34">
          <cell r="C34" t="str">
            <v>8д</v>
          </cell>
          <cell r="E34">
            <v>1</v>
          </cell>
          <cell r="F34">
            <v>0.76923076923076927</v>
          </cell>
          <cell r="G34">
            <v>0.9</v>
          </cell>
          <cell r="H34">
            <v>0.89655172413793105</v>
          </cell>
        </row>
        <row r="35">
          <cell r="C35" t="str">
            <v>8е</v>
          </cell>
          <cell r="E35">
            <v>1</v>
          </cell>
          <cell r="F35">
            <v>0.65384615384615385</v>
          </cell>
          <cell r="G35">
            <v>0.9</v>
          </cell>
          <cell r="H35">
            <v>0.9285714285714286</v>
          </cell>
        </row>
        <row r="36">
          <cell r="C36" t="e">
            <v>#REF!</v>
          </cell>
          <cell r="E36" t="e">
            <v>#REF!</v>
          </cell>
          <cell r="F36" t="e">
            <v>#REF!</v>
          </cell>
          <cell r="G36" t="e">
            <v>#REF!</v>
          </cell>
          <cell r="H36" t="e">
            <v>#REF!</v>
          </cell>
        </row>
        <row r="37">
          <cell r="C37" t="e">
            <v>#REF!</v>
          </cell>
          <cell r="E37" t="e">
            <v>#REF!</v>
          </cell>
          <cell r="F37" t="e">
            <v>#REF!</v>
          </cell>
          <cell r="G37" t="e">
            <v>#REF!</v>
          </cell>
          <cell r="H37" t="e">
            <v>#REF!</v>
          </cell>
        </row>
        <row r="44">
          <cell r="C44" t="str">
            <v>8а</v>
          </cell>
          <cell r="E44">
            <v>0</v>
          </cell>
          <cell r="F44">
            <v>0.39285714285714285</v>
          </cell>
          <cell r="G44">
            <v>0.12903225806451613</v>
          </cell>
          <cell r="H44">
            <v>6.25E-2</v>
          </cell>
        </row>
        <row r="45">
          <cell r="C45" t="str">
            <v>8б</v>
          </cell>
          <cell r="E45">
            <v>0</v>
          </cell>
          <cell r="F45">
            <v>0.2857142857142857</v>
          </cell>
          <cell r="G45">
            <v>7.407407407407407E-2</v>
          </cell>
          <cell r="H45">
            <v>3.5714285714285712E-2</v>
          </cell>
        </row>
        <row r="46">
          <cell r="C46" t="str">
            <v>8в</v>
          </cell>
          <cell r="E46">
            <v>0</v>
          </cell>
          <cell r="F46">
            <v>0.38461538461538464</v>
          </cell>
          <cell r="G46">
            <v>0.10714285714285714</v>
          </cell>
          <cell r="H46">
            <v>7.407407407407407E-2</v>
          </cell>
        </row>
        <row r="47">
          <cell r="C47" t="str">
            <v>8г</v>
          </cell>
          <cell r="E47">
            <v>0</v>
          </cell>
          <cell r="F47">
            <v>0.44827586206896552</v>
          </cell>
          <cell r="G47">
            <v>0.13333333333333333</v>
          </cell>
          <cell r="H47">
            <v>0.10344827586206896</v>
          </cell>
        </row>
        <row r="48">
          <cell r="C48" t="str">
            <v>8д</v>
          </cell>
          <cell r="E48">
            <v>0</v>
          </cell>
          <cell r="F48">
            <v>0.23076923076923078</v>
          </cell>
          <cell r="G48">
            <v>0.1</v>
          </cell>
          <cell r="H48">
            <v>6.8965517241379309E-2</v>
          </cell>
        </row>
        <row r="49">
          <cell r="C49" t="str">
            <v>8е</v>
          </cell>
          <cell r="E49">
            <v>0</v>
          </cell>
          <cell r="F49">
            <v>0.34615384615384615</v>
          </cell>
          <cell r="G49">
            <v>6.6666666666666666E-2</v>
          </cell>
          <cell r="H49">
            <v>3.5714285714285712E-2</v>
          </cell>
        </row>
        <row r="50">
          <cell r="C50" t="e">
            <v>#REF!</v>
          </cell>
          <cell r="E50" t="e">
            <v>#REF!</v>
          </cell>
          <cell r="F50" t="e">
            <v>#REF!</v>
          </cell>
          <cell r="G50" t="e">
            <v>#REF!</v>
          </cell>
          <cell r="H50" t="e">
            <v>#REF!</v>
          </cell>
        </row>
        <row r="51">
          <cell r="C51" t="e">
            <v>#REF!</v>
          </cell>
          <cell r="E51" t="e">
            <v>#REF!</v>
          </cell>
          <cell r="F51" t="e">
            <v>#REF!</v>
          </cell>
          <cell r="G51" t="e">
            <v>#REF!</v>
          </cell>
          <cell r="H51" t="e">
            <v>#REF!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Анализ"/>
    </sheetNames>
    <sheetDataSet>
      <sheetData sheetId="0">
        <row r="16">
          <cell r="C16" t="str">
            <v>7а</v>
          </cell>
          <cell r="E16">
            <v>0.625</v>
          </cell>
          <cell r="F16">
            <v>1.8333333333333333</v>
          </cell>
          <cell r="G16">
            <v>0.20833333333333334</v>
          </cell>
          <cell r="H16">
            <v>0.19230769230769232</v>
          </cell>
        </row>
        <row r="17">
          <cell r="C17" t="str">
            <v>7б</v>
          </cell>
          <cell r="E17">
            <v>0.7857142857142857</v>
          </cell>
          <cell r="F17">
            <v>0.42857142857142855</v>
          </cell>
          <cell r="G17">
            <v>0.3</v>
          </cell>
          <cell r="H17">
            <v>0.3</v>
          </cell>
        </row>
        <row r="18">
          <cell r="C18" t="str">
            <v>7в</v>
          </cell>
          <cell r="E18">
            <v>0.91666666666666663</v>
          </cell>
          <cell r="F18">
            <v>0.5</v>
          </cell>
          <cell r="G18">
            <v>0.24</v>
          </cell>
          <cell r="H18">
            <v>0.28000000000000003</v>
          </cell>
        </row>
        <row r="19">
          <cell r="C19" t="str">
            <v>7г</v>
          </cell>
          <cell r="E19">
            <v>0.56000000000000005</v>
          </cell>
          <cell r="F19">
            <v>0.32</v>
          </cell>
          <cell r="G19">
            <v>0.29629629629629628</v>
          </cell>
          <cell r="H19">
            <v>0.32142857142857145</v>
          </cell>
        </row>
        <row r="20">
          <cell r="C20" t="str">
            <v>7д</v>
          </cell>
          <cell r="E20">
            <v>0.68</v>
          </cell>
          <cell r="F20">
            <v>0.32</v>
          </cell>
          <cell r="G20">
            <v>0.37037037037037035</v>
          </cell>
          <cell r="H20">
            <v>0.38461538461538464</v>
          </cell>
        </row>
        <row r="21">
          <cell r="C21" t="str">
            <v>7е</v>
          </cell>
          <cell r="E21">
            <v>0.47619047619047616</v>
          </cell>
          <cell r="F21">
            <v>0.19047619047619047</v>
          </cell>
          <cell r="G21">
            <v>0.30434782608695654</v>
          </cell>
          <cell r="H21">
            <v>0.33333333333333331</v>
          </cell>
        </row>
        <row r="22">
          <cell r="C22" t="str">
            <v>7ж</v>
          </cell>
          <cell r="E22">
            <v>0.48</v>
          </cell>
          <cell r="F22">
            <v>0.16</v>
          </cell>
          <cell r="G22">
            <v>0.2</v>
          </cell>
          <cell r="H22">
            <v>0.26923076923076922</v>
          </cell>
        </row>
        <row r="23">
          <cell r="C23" t="e">
            <v>#REF!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</row>
        <row r="31">
          <cell r="C31" t="str">
            <v>7а</v>
          </cell>
          <cell r="E31">
            <v>1</v>
          </cell>
          <cell r="F31">
            <v>2.25</v>
          </cell>
          <cell r="G31">
            <v>0.70833333333333337</v>
          </cell>
          <cell r="H31">
            <v>0.73076923076923073</v>
          </cell>
        </row>
        <row r="32">
          <cell r="C32" t="str">
            <v>7б</v>
          </cell>
          <cell r="E32">
            <v>1</v>
          </cell>
          <cell r="F32">
            <v>0.7857142857142857</v>
          </cell>
          <cell r="G32">
            <v>0.6</v>
          </cell>
          <cell r="H32">
            <v>0.65</v>
          </cell>
        </row>
        <row r="33">
          <cell r="C33" t="str">
            <v>7в</v>
          </cell>
          <cell r="E33">
            <v>1</v>
          </cell>
          <cell r="F33">
            <v>0.95833333333333337</v>
          </cell>
          <cell r="G33">
            <v>0.76</v>
          </cell>
          <cell r="H33">
            <v>0.76</v>
          </cell>
        </row>
        <row r="34">
          <cell r="C34" t="str">
            <v>7г</v>
          </cell>
          <cell r="E34">
            <v>1</v>
          </cell>
          <cell r="F34">
            <v>0.6</v>
          </cell>
          <cell r="G34">
            <v>0.51851851851851849</v>
          </cell>
          <cell r="H34">
            <v>0.5</v>
          </cell>
        </row>
        <row r="35">
          <cell r="C35" t="str">
            <v>7д</v>
          </cell>
          <cell r="E35">
            <v>1</v>
          </cell>
          <cell r="F35">
            <v>0.72</v>
          </cell>
          <cell r="G35">
            <v>0.70370370370370372</v>
          </cell>
          <cell r="H35">
            <v>0.69230769230769229</v>
          </cell>
        </row>
        <row r="36">
          <cell r="C36" t="str">
            <v>7е</v>
          </cell>
          <cell r="E36">
            <v>1</v>
          </cell>
          <cell r="F36">
            <v>0.52380952380952384</v>
          </cell>
          <cell r="G36">
            <v>0.65217391304347827</v>
          </cell>
          <cell r="H36">
            <v>0.66666666666666663</v>
          </cell>
        </row>
        <row r="37">
          <cell r="C37" t="str">
            <v>7ж</v>
          </cell>
          <cell r="E37">
            <v>1</v>
          </cell>
          <cell r="F37">
            <v>0.64</v>
          </cell>
          <cell r="G37">
            <v>0.6</v>
          </cell>
          <cell r="H37">
            <v>0.65384615384615385</v>
          </cell>
        </row>
        <row r="38">
          <cell r="C38" t="e">
            <v>#REF!</v>
          </cell>
          <cell r="E38" t="e">
            <v>#REF!</v>
          </cell>
          <cell r="F38" t="e">
            <v>#REF!</v>
          </cell>
          <cell r="G38" t="e">
            <v>#REF!</v>
          </cell>
          <cell r="H38" t="e">
            <v>#REF!</v>
          </cell>
        </row>
        <row r="45">
          <cell r="C45" t="str">
            <v>7а</v>
          </cell>
          <cell r="E45">
            <v>0</v>
          </cell>
          <cell r="F45">
            <v>0.41666666666666669</v>
          </cell>
          <cell r="G45">
            <v>0.25</v>
          </cell>
          <cell r="H45">
            <v>0.23076923076923078</v>
          </cell>
        </row>
        <row r="46">
          <cell r="C46" t="str">
            <v>7б</v>
          </cell>
          <cell r="E46">
            <v>0</v>
          </cell>
          <cell r="F46">
            <v>0.21428571428571427</v>
          </cell>
          <cell r="G46">
            <v>0.25</v>
          </cell>
          <cell r="H46">
            <v>0.15</v>
          </cell>
        </row>
        <row r="47">
          <cell r="C47" t="str">
            <v>7в</v>
          </cell>
          <cell r="E47">
            <v>0</v>
          </cell>
          <cell r="F47">
            <v>4.1666666666666664E-2</v>
          </cell>
          <cell r="G47">
            <v>0</v>
          </cell>
          <cell r="H47">
            <v>0</v>
          </cell>
        </row>
        <row r="48">
          <cell r="C48" t="str">
            <v>7г</v>
          </cell>
          <cell r="E48">
            <v>0</v>
          </cell>
          <cell r="F48">
            <v>0.4</v>
          </cell>
          <cell r="G48">
            <v>0.33333333333333331</v>
          </cell>
          <cell r="H48">
            <v>0.32142857142857145</v>
          </cell>
        </row>
        <row r="49">
          <cell r="C49" t="str">
            <v>7д</v>
          </cell>
          <cell r="E49">
            <v>0</v>
          </cell>
          <cell r="F49">
            <v>0.28000000000000003</v>
          </cell>
          <cell r="G49">
            <v>0.22222222222222221</v>
          </cell>
          <cell r="H49">
            <v>0.19230769230769232</v>
          </cell>
        </row>
        <row r="50">
          <cell r="C50" t="str">
            <v>7е</v>
          </cell>
          <cell r="E50">
            <v>0</v>
          </cell>
          <cell r="F50">
            <v>0.47619047619047616</v>
          </cell>
          <cell r="G50">
            <v>0.34782608695652173</v>
          </cell>
          <cell r="H50">
            <v>0.29166666666666669</v>
          </cell>
        </row>
        <row r="51">
          <cell r="C51" t="str">
            <v>7ж</v>
          </cell>
          <cell r="E51">
            <v>0</v>
          </cell>
          <cell r="F51">
            <v>0.36</v>
          </cell>
          <cell r="G51">
            <v>0.32</v>
          </cell>
          <cell r="H51">
            <v>0.26923076923076922</v>
          </cell>
        </row>
        <row r="52">
          <cell r="C52" t="e">
            <v>#REF!</v>
          </cell>
          <cell r="E52" t="e">
            <v>#REF!</v>
          </cell>
          <cell r="F52" t="e">
            <v>#REF!</v>
          </cell>
          <cell r="G52" t="e">
            <v>#REF!</v>
          </cell>
          <cell r="H52" t="e">
            <v>#REF!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53"/>
  <sheetViews>
    <sheetView tabSelected="1" workbookViewId="0">
      <selection activeCell="H27" sqref="H27"/>
    </sheetView>
  </sheetViews>
  <sheetFormatPr defaultRowHeight="15"/>
  <cols>
    <col min="2" max="2" width="0.28515625" customWidth="1"/>
    <col min="3" max="3" width="8.42578125" customWidth="1"/>
    <col min="4" max="4" width="4.140625" hidden="1" customWidth="1"/>
    <col min="5" max="5" width="7.7109375" customWidth="1"/>
    <col min="6" max="6" width="5.7109375" customWidth="1"/>
    <col min="7" max="10" width="7.7109375" customWidth="1"/>
    <col min="11" max="11" width="8.85546875" customWidth="1"/>
    <col min="12" max="14" width="7.7109375" customWidth="1"/>
    <col min="15" max="16" width="5.7109375" customWidth="1"/>
    <col min="17" max="27" width="7.7109375" customWidth="1"/>
    <col min="28" max="28" width="7.140625" customWidth="1"/>
    <col min="29" max="29" width="7.85546875" customWidth="1"/>
    <col min="31" max="32" width="5.85546875" customWidth="1"/>
    <col min="33" max="34" width="4.85546875" customWidth="1"/>
    <col min="35" max="35" width="5" customWidth="1"/>
    <col min="36" max="36" width="4.85546875" customWidth="1"/>
    <col min="37" max="37" width="5.140625" customWidth="1"/>
    <col min="38" max="38" width="6.28515625" customWidth="1"/>
    <col min="39" max="39" width="6.5703125" customWidth="1"/>
    <col min="40" max="41" width="7.42578125" customWidth="1"/>
    <col min="42" max="43" width="4.85546875" customWidth="1"/>
    <col min="44" max="44" width="5.42578125" customWidth="1"/>
    <col min="45" max="45" width="4.42578125" customWidth="1"/>
    <col min="46" max="46" width="5.42578125" customWidth="1"/>
    <col min="47" max="47" width="5.28515625" customWidth="1"/>
    <col min="48" max="49" width="6.28515625" customWidth="1"/>
    <col min="50" max="50" width="7.7109375" customWidth="1"/>
    <col min="51" max="51" width="5.85546875" customWidth="1"/>
    <col min="52" max="52" width="5.42578125" customWidth="1"/>
    <col min="53" max="53" width="5.85546875" customWidth="1"/>
    <col min="54" max="54" width="6.7109375" customWidth="1"/>
    <col min="55" max="55" width="8.28515625" customWidth="1"/>
  </cols>
  <sheetData>
    <row r="1" spans="1:40" ht="16.5" thickBo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4"/>
      <c r="AC1" s="1"/>
      <c r="AD1" s="1"/>
      <c r="AE1" s="1"/>
      <c r="AF1" s="1"/>
      <c r="AG1" s="1"/>
      <c r="AH1" s="1"/>
      <c r="AI1" s="1"/>
    </row>
    <row r="2" spans="1:40" ht="21" thickBot="1">
      <c r="A2" s="45" t="s">
        <v>11</v>
      </c>
      <c r="B2" s="46"/>
      <c r="C2" s="46"/>
      <c r="D2" s="47"/>
      <c r="E2" s="47"/>
      <c r="F2" s="47"/>
      <c r="G2" s="47"/>
      <c r="H2" s="46"/>
      <c r="I2" s="46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8"/>
    </row>
    <row r="3" spans="1:40" ht="18" customHeight="1">
      <c r="B3" s="12" t="s">
        <v>12</v>
      </c>
      <c r="C3" s="9"/>
      <c r="D3" s="49" t="s">
        <v>13</v>
      </c>
      <c r="E3" s="50"/>
      <c r="F3" s="50"/>
      <c r="G3" s="51"/>
      <c r="H3" s="52" t="s">
        <v>14</v>
      </c>
      <c r="I3" s="53"/>
      <c r="J3" s="5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4"/>
      <c r="X3" s="14"/>
      <c r="Y3" s="14"/>
      <c r="Z3" s="14"/>
      <c r="AA3" s="14"/>
      <c r="AB3" s="15"/>
    </row>
    <row r="4" spans="1:40" ht="18" customHeight="1">
      <c r="A4" s="6" t="s">
        <v>0</v>
      </c>
      <c r="B4" s="5"/>
      <c r="C4" s="5"/>
      <c r="D4" s="57" t="s">
        <v>16</v>
      </c>
      <c r="E4" s="58"/>
      <c r="F4" s="58"/>
      <c r="G4" s="58"/>
      <c r="H4" s="58"/>
      <c r="I4" s="58"/>
      <c r="J4" s="58"/>
      <c r="K4" s="58"/>
      <c r="L4" s="58"/>
      <c r="M4" s="59"/>
      <c r="N4" s="60" t="s">
        <v>17</v>
      </c>
      <c r="O4" s="61"/>
      <c r="P4" s="61"/>
      <c r="Q4" s="61"/>
      <c r="R4" s="61"/>
      <c r="S4" s="61"/>
      <c r="T4" s="61"/>
      <c r="U4" s="61"/>
      <c r="V4" s="61"/>
      <c r="W4" s="62" t="s">
        <v>15</v>
      </c>
      <c r="X4" s="62"/>
      <c r="Y4" s="62"/>
      <c r="Z4" s="62"/>
      <c r="AA4" s="62"/>
      <c r="AB4" s="62"/>
      <c r="AC4" s="62"/>
      <c r="AD4" s="62"/>
      <c r="AE4" s="62"/>
      <c r="AF4" s="67" t="s">
        <v>18</v>
      </c>
      <c r="AG4" s="67"/>
      <c r="AH4" s="67"/>
      <c r="AI4" s="67"/>
      <c r="AJ4" s="67"/>
      <c r="AK4" s="67"/>
      <c r="AL4" s="67"/>
      <c r="AM4" s="67"/>
      <c r="AN4" s="67"/>
    </row>
    <row r="5" spans="1:40" ht="31.5" customHeight="1">
      <c r="A5" s="54" t="s">
        <v>1</v>
      </c>
      <c r="B5" s="55"/>
      <c r="C5" s="55" t="s">
        <v>2</v>
      </c>
      <c r="D5" s="55"/>
      <c r="E5" s="56" t="s">
        <v>9</v>
      </c>
      <c r="F5" s="56"/>
      <c r="G5" s="17">
        <v>5</v>
      </c>
      <c r="H5" s="17">
        <v>4</v>
      </c>
      <c r="I5" s="17">
        <v>3</v>
      </c>
      <c r="J5" s="17">
        <v>2</v>
      </c>
      <c r="K5" s="19" t="s">
        <v>7</v>
      </c>
      <c r="L5" s="19" t="s">
        <v>8</v>
      </c>
      <c r="M5" s="20" t="s">
        <v>10</v>
      </c>
      <c r="N5" s="56" t="s">
        <v>9</v>
      </c>
      <c r="O5" s="56"/>
      <c r="P5" s="8" t="s">
        <v>3</v>
      </c>
      <c r="Q5" s="22" t="s">
        <v>4</v>
      </c>
      <c r="R5" s="22" t="s">
        <v>5</v>
      </c>
      <c r="S5" s="22" t="s">
        <v>6</v>
      </c>
      <c r="T5" s="19" t="s">
        <v>7</v>
      </c>
      <c r="U5" s="19" t="s">
        <v>8</v>
      </c>
      <c r="V5" s="21" t="s">
        <v>10</v>
      </c>
      <c r="W5" s="56" t="s">
        <v>9</v>
      </c>
      <c r="X5" s="56"/>
      <c r="Y5" s="26">
        <v>5</v>
      </c>
      <c r="Z5" s="26">
        <v>4</v>
      </c>
      <c r="AA5" s="26">
        <v>3</v>
      </c>
      <c r="AB5" s="26">
        <v>2</v>
      </c>
      <c r="AC5" s="19" t="s">
        <v>7</v>
      </c>
      <c r="AD5" s="19" t="s">
        <v>8</v>
      </c>
      <c r="AE5" s="21" t="s">
        <v>10</v>
      </c>
      <c r="AF5" s="66" t="s">
        <v>9</v>
      </c>
      <c r="AG5" s="66"/>
      <c r="AH5" s="24">
        <v>5</v>
      </c>
      <c r="AI5" s="24">
        <v>4</v>
      </c>
      <c r="AJ5" s="24">
        <v>3</v>
      </c>
      <c r="AK5" s="24">
        <v>2</v>
      </c>
      <c r="AL5" s="19" t="s">
        <v>7</v>
      </c>
      <c r="AM5" s="19" t="s">
        <v>8</v>
      </c>
      <c r="AN5" s="21" t="s">
        <v>10</v>
      </c>
    </row>
    <row r="6" spans="1:40" ht="18" customHeight="1">
      <c r="A6" s="41" t="s">
        <v>34</v>
      </c>
      <c r="B6" s="41"/>
      <c r="C6" s="42">
        <v>32</v>
      </c>
      <c r="D6" s="42"/>
      <c r="E6" s="63">
        <v>25</v>
      </c>
      <c r="F6" s="63"/>
      <c r="G6" s="28">
        <v>9</v>
      </c>
      <c r="H6" s="28">
        <v>14</v>
      </c>
      <c r="I6" s="28">
        <v>2</v>
      </c>
      <c r="J6" s="28"/>
      <c r="K6" s="10">
        <f>(G6+H6)/E6</f>
        <v>0.92</v>
      </c>
      <c r="L6" s="10">
        <f>(G6+H6+I6)/E6</f>
        <v>1</v>
      </c>
      <c r="M6" s="11">
        <f>J6/E6</f>
        <v>0</v>
      </c>
      <c r="N6" s="63">
        <v>25</v>
      </c>
      <c r="O6" s="63"/>
      <c r="P6" s="23">
        <v>4</v>
      </c>
      <c r="Q6" s="23">
        <v>15</v>
      </c>
      <c r="R6" s="23">
        <v>5</v>
      </c>
      <c r="S6" s="23">
        <v>1</v>
      </c>
      <c r="T6" s="10">
        <f>(P6+Q6)/N6</f>
        <v>0.76</v>
      </c>
      <c r="U6" s="10">
        <f>(P6+Q6+R6)/N6</f>
        <v>0.96</v>
      </c>
      <c r="V6" s="11">
        <f>S6/N6</f>
        <v>0.04</v>
      </c>
      <c r="W6" s="63">
        <v>27</v>
      </c>
      <c r="X6" s="63"/>
      <c r="Y6" s="27">
        <v>7</v>
      </c>
      <c r="Z6" s="27">
        <v>16</v>
      </c>
      <c r="AA6" s="27">
        <v>3</v>
      </c>
      <c r="AB6" s="27">
        <v>1</v>
      </c>
      <c r="AC6" s="10">
        <f>(X6+Z6)/W6</f>
        <v>0.59259259259259256</v>
      </c>
      <c r="AD6" s="10">
        <f>(X6+Z6+AA6)/W6</f>
        <v>0.70370370370370372</v>
      </c>
      <c r="AE6" s="11">
        <f>AB6/W6</f>
        <v>3.7037037037037035E-2</v>
      </c>
      <c r="AF6" s="63">
        <v>26</v>
      </c>
      <c r="AG6" s="63"/>
      <c r="AH6" s="25">
        <v>5</v>
      </c>
      <c r="AI6" s="25">
        <v>16</v>
      </c>
      <c r="AJ6" s="25">
        <v>5</v>
      </c>
      <c r="AK6" s="25">
        <v>0</v>
      </c>
      <c r="AL6" s="10">
        <f>(AG6+AI6)/AF6</f>
        <v>0.61538461538461542</v>
      </c>
      <c r="AM6" s="10">
        <f>(AG6+AI6+AJ6)/AF6</f>
        <v>0.80769230769230771</v>
      </c>
      <c r="AN6" s="11">
        <f>AK6/AF6</f>
        <v>0</v>
      </c>
    </row>
    <row r="7" spans="1:40" ht="18.75">
      <c r="A7" s="41" t="s">
        <v>35</v>
      </c>
      <c r="B7" s="41"/>
      <c r="C7" s="42">
        <v>32</v>
      </c>
      <c r="D7" s="42"/>
      <c r="E7" s="63">
        <v>23</v>
      </c>
      <c r="F7" s="63"/>
      <c r="G7" s="28">
        <v>3</v>
      </c>
      <c r="H7" s="28">
        <v>15</v>
      </c>
      <c r="I7" s="28">
        <v>5</v>
      </c>
      <c r="J7" s="28"/>
      <c r="K7" s="10">
        <f t="shared" ref="K7:K11" si="0">(G7+H7)/E7</f>
        <v>0.78260869565217395</v>
      </c>
      <c r="L7" s="10">
        <f t="shared" ref="L7:L11" si="1">(G7+H7+I7)/E7</f>
        <v>1</v>
      </c>
      <c r="M7" s="11">
        <f t="shared" ref="M7:M11" si="2">J7/E7</f>
        <v>0</v>
      </c>
      <c r="N7" s="63">
        <v>23</v>
      </c>
      <c r="O7" s="63"/>
      <c r="P7" s="23">
        <v>1</v>
      </c>
      <c r="Q7" s="23">
        <v>13</v>
      </c>
      <c r="R7" s="23">
        <v>7</v>
      </c>
      <c r="S7" s="23">
        <v>2</v>
      </c>
      <c r="T7" s="10">
        <f t="shared" ref="T7:T11" si="3">(P7+Q7)/N7</f>
        <v>0.60869565217391308</v>
      </c>
      <c r="U7" s="10">
        <f t="shared" ref="U7:U11" si="4">(P7+Q7+R7)/N7</f>
        <v>0.91304347826086951</v>
      </c>
      <c r="V7" s="11">
        <f t="shared" ref="V7:V11" si="5">S7/N7</f>
        <v>8.6956521739130432E-2</v>
      </c>
      <c r="W7" s="63">
        <v>25</v>
      </c>
      <c r="X7" s="63"/>
      <c r="Y7" s="27">
        <v>4</v>
      </c>
      <c r="Z7" s="27">
        <v>13</v>
      </c>
      <c r="AA7" s="27">
        <v>6</v>
      </c>
      <c r="AB7" s="27">
        <v>2</v>
      </c>
      <c r="AC7" s="10">
        <f t="shared" ref="AC7:AC11" si="6">(X7+Z7)/W7</f>
        <v>0.52</v>
      </c>
      <c r="AD7" s="10">
        <f t="shared" ref="AD7:AD11" si="7">(X7+Z7+AA7)/W7</f>
        <v>0.76</v>
      </c>
      <c r="AE7" s="11">
        <f t="shared" ref="AE7:AE11" si="8">AB7/W7</f>
        <v>0.08</v>
      </c>
      <c r="AF7" s="63">
        <v>27</v>
      </c>
      <c r="AG7" s="63"/>
      <c r="AH7" s="25">
        <v>3</v>
      </c>
      <c r="AI7" s="25">
        <v>14</v>
      </c>
      <c r="AJ7" s="25">
        <v>9</v>
      </c>
      <c r="AK7" s="25">
        <v>1</v>
      </c>
      <c r="AL7" s="10">
        <f t="shared" ref="AL7:AL11" si="9">(AG7+AI7)/AF7</f>
        <v>0.51851851851851849</v>
      </c>
      <c r="AM7" s="10">
        <f t="shared" ref="AM7:AM11" si="10">(AG7+AI7+AJ7)/AF7</f>
        <v>0.85185185185185186</v>
      </c>
      <c r="AN7" s="11">
        <f t="shared" ref="AN7:AN11" si="11">AK7/AF7</f>
        <v>3.7037037037037035E-2</v>
      </c>
    </row>
    <row r="8" spans="1:40" ht="18.75">
      <c r="A8" s="64" t="s">
        <v>36</v>
      </c>
      <c r="B8" s="65"/>
      <c r="C8" s="42">
        <v>32</v>
      </c>
      <c r="D8" s="42"/>
      <c r="E8" s="43">
        <v>29</v>
      </c>
      <c r="F8" s="44"/>
      <c r="G8" s="28">
        <v>4</v>
      </c>
      <c r="H8" s="28">
        <v>16</v>
      </c>
      <c r="I8" s="28">
        <v>8</v>
      </c>
      <c r="J8" s="28"/>
      <c r="K8" s="10">
        <f t="shared" si="0"/>
        <v>0.68965517241379315</v>
      </c>
      <c r="L8" s="10">
        <f t="shared" si="1"/>
        <v>0.96551724137931039</v>
      </c>
      <c r="M8" s="11">
        <f t="shared" si="2"/>
        <v>0</v>
      </c>
      <c r="N8" s="63">
        <v>29</v>
      </c>
      <c r="O8" s="63"/>
      <c r="P8" s="23">
        <v>0</v>
      </c>
      <c r="Q8" s="23">
        <v>14</v>
      </c>
      <c r="R8" s="23">
        <v>14</v>
      </c>
      <c r="S8" s="23">
        <v>1</v>
      </c>
      <c r="T8" s="10">
        <f t="shared" si="3"/>
        <v>0.48275862068965519</v>
      </c>
      <c r="U8" s="10">
        <f t="shared" si="4"/>
        <v>0.96551724137931039</v>
      </c>
      <c r="V8" s="11">
        <f t="shared" si="5"/>
        <v>3.4482758620689655E-2</v>
      </c>
      <c r="W8" s="43">
        <v>28</v>
      </c>
      <c r="X8" s="44"/>
      <c r="Y8" s="27">
        <v>3</v>
      </c>
      <c r="Z8" s="27">
        <v>14</v>
      </c>
      <c r="AA8" s="27">
        <v>10</v>
      </c>
      <c r="AB8" s="27">
        <v>1</v>
      </c>
      <c r="AC8" s="10">
        <f t="shared" si="6"/>
        <v>0.5</v>
      </c>
      <c r="AD8" s="10">
        <f t="shared" si="7"/>
        <v>0.8571428571428571</v>
      </c>
      <c r="AE8" s="11">
        <f t="shared" si="8"/>
        <v>3.5714285714285712E-2</v>
      </c>
      <c r="AF8" s="43">
        <v>26</v>
      </c>
      <c r="AG8" s="44"/>
      <c r="AH8" s="25">
        <v>1</v>
      </c>
      <c r="AI8" s="25">
        <v>13</v>
      </c>
      <c r="AJ8" s="25">
        <v>12</v>
      </c>
      <c r="AK8" s="25">
        <v>0</v>
      </c>
      <c r="AL8" s="10">
        <f t="shared" si="9"/>
        <v>0.5</v>
      </c>
      <c r="AM8" s="10">
        <f t="shared" si="10"/>
        <v>0.96153846153846156</v>
      </c>
      <c r="AN8" s="11">
        <f t="shared" si="11"/>
        <v>0</v>
      </c>
    </row>
    <row r="9" spans="1:40" ht="18.75">
      <c r="A9" s="64" t="s">
        <v>37</v>
      </c>
      <c r="B9" s="65"/>
      <c r="C9" s="40">
        <v>30</v>
      </c>
      <c r="D9" s="40"/>
      <c r="E9" s="43">
        <v>27</v>
      </c>
      <c r="F9" s="44"/>
      <c r="G9" s="18">
        <v>3</v>
      </c>
      <c r="H9" s="18">
        <v>18</v>
      </c>
      <c r="I9" s="18">
        <v>6</v>
      </c>
      <c r="J9" s="18"/>
      <c r="K9" s="10">
        <f t="shared" si="0"/>
        <v>0.77777777777777779</v>
      </c>
      <c r="L9" s="10">
        <f t="shared" si="1"/>
        <v>1</v>
      </c>
      <c r="M9" s="11">
        <f t="shared" si="2"/>
        <v>0</v>
      </c>
      <c r="N9" s="63">
        <v>27</v>
      </c>
      <c r="O9" s="63"/>
      <c r="P9" s="23">
        <v>0</v>
      </c>
      <c r="Q9" s="23">
        <v>9</v>
      </c>
      <c r="R9" s="23">
        <v>13</v>
      </c>
      <c r="S9" s="23">
        <v>5</v>
      </c>
      <c r="T9" s="10">
        <f t="shared" si="3"/>
        <v>0.33333333333333331</v>
      </c>
      <c r="U9" s="10">
        <f t="shared" si="4"/>
        <v>0.81481481481481477</v>
      </c>
      <c r="V9" s="11">
        <f t="shared" si="5"/>
        <v>0.18518518518518517</v>
      </c>
      <c r="W9" s="63">
        <v>25</v>
      </c>
      <c r="X9" s="63"/>
      <c r="Y9" s="27">
        <v>1</v>
      </c>
      <c r="Z9" s="27">
        <v>13</v>
      </c>
      <c r="AA9" s="27">
        <v>5</v>
      </c>
      <c r="AB9" s="27">
        <v>6</v>
      </c>
      <c r="AC9" s="10">
        <f t="shared" si="6"/>
        <v>0.52</v>
      </c>
      <c r="AD9" s="10">
        <f t="shared" si="7"/>
        <v>0.72</v>
      </c>
      <c r="AE9" s="11">
        <f t="shared" si="8"/>
        <v>0.24</v>
      </c>
      <c r="AF9" s="63">
        <v>29</v>
      </c>
      <c r="AG9" s="63"/>
      <c r="AH9" s="25">
        <v>0</v>
      </c>
      <c r="AI9" s="25">
        <v>13</v>
      </c>
      <c r="AJ9" s="25">
        <v>13</v>
      </c>
      <c r="AK9" s="25">
        <v>3</v>
      </c>
      <c r="AL9" s="10">
        <f t="shared" si="9"/>
        <v>0.44827586206896552</v>
      </c>
      <c r="AM9" s="10">
        <f t="shared" si="10"/>
        <v>0.89655172413793105</v>
      </c>
      <c r="AN9" s="11">
        <f t="shared" si="11"/>
        <v>0.10344827586206896</v>
      </c>
    </row>
    <row r="10" spans="1:40" ht="18.75">
      <c r="A10" s="41" t="s">
        <v>38</v>
      </c>
      <c r="B10" s="41"/>
      <c r="C10" s="42">
        <v>30</v>
      </c>
      <c r="D10" s="42"/>
      <c r="E10" s="43">
        <v>23</v>
      </c>
      <c r="F10" s="44"/>
      <c r="G10" s="18">
        <v>1</v>
      </c>
      <c r="H10" s="18">
        <v>16</v>
      </c>
      <c r="I10" s="18">
        <v>6</v>
      </c>
      <c r="J10" s="18"/>
      <c r="K10" s="10">
        <f t="shared" si="0"/>
        <v>0.73913043478260865</v>
      </c>
      <c r="L10" s="10">
        <f t="shared" si="1"/>
        <v>1</v>
      </c>
      <c r="M10" s="11">
        <f t="shared" si="2"/>
        <v>0</v>
      </c>
      <c r="N10" s="63">
        <v>23</v>
      </c>
      <c r="O10" s="63"/>
      <c r="P10" s="23">
        <v>0</v>
      </c>
      <c r="Q10" s="23">
        <v>10</v>
      </c>
      <c r="R10" s="23">
        <v>10</v>
      </c>
      <c r="S10" s="23">
        <v>3</v>
      </c>
      <c r="T10" s="10">
        <f t="shared" si="3"/>
        <v>0.43478260869565216</v>
      </c>
      <c r="U10" s="10">
        <f t="shared" si="4"/>
        <v>0.86956521739130432</v>
      </c>
      <c r="V10" s="11">
        <f t="shared" si="5"/>
        <v>0.13043478260869565</v>
      </c>
      <c r="W10" s="63">
        <v>26</v>
      </c>
      <c r="X10" s="63"/>
      <c r="Y10" s="27">
        <v>1</v>
      </c>
      <c r="Z10" s="27">
        <v>10</v>
      </c>
      <c r="AA10" s="27">
        <v>11</v>
      </c>
      <c r="AB10" s="27">
        <v>4</v>
      </c>
      <c r="AC10" s="10">
        <f t="shared" si="6"/>
        <v>0.38461538461538464</v>
      </c>
      <c r="AD10" s="10">
        <f t="shared" si="7"/>
        <v>0.80769230769230771</v>
      </c>
      <c r="AE10" s="11">
        <f t="shared" si="8"/>
        <v>0.15384615384615385</v>
      </c>
      <c r="AF10" s="63">
        <v>28</v>
      </c>
      <c r="AG10" s="63"/>
      <c r="AH10" s="25">
        <v>0</v>
      </c>
      <c r="AI10" s="25">
        <v>14</v>
      </c>
      <c r="AJ10" s="25">
        <v>12</v>
      </c>
      <c r="AK10" s="25">
        <v>2</v>
      </c>
      <c r="AL10" s="10">
        <f t="shared" si="9"/>
        <v>0.5</v>
      </c>
      <c r="AM10" s="10">
        <f t="shared" si="10"/>
        <v>0.9285714285714286</v>
      </c>
      <c r="AN10" s="11">
        <f t="shared" si="11"/>
        <v>7.1428571428571425E-2</v>
      </c>
    </row>
    <row r="11" spans="1:40" ht="18.75">
      <c r="A11" s="41" t="s">
        <v>39</v>
      </c>
      <c r="B11" s="41"/>
      <c r="C11" s="42">
        <v>32</v>
      </c>
      <c r="D11" s="42"/>
      <c r="E11" s="43">
        <v>27</v>
      </c>
      <c r="F11" s="44"/>
      <c r="G11" s="18">
        <v>1</v>
      </c>
      <c r="H11" s="18">
        <v>17</v>
      </c>
      <c r="I11" s="18">
        <v>9</v>
      </c>
      <c r="J11" s="18"/>
      <c r="K11" s="10">
        <f t="shared" si="0"/>
        <v>0.66666666666666663</v>
      </c>
      <c r="L11" s="10">
        <f t="shared" si="1"/>
        <v>1</v>
      </c>
      <c r="M11" s="11">
        <f t="shared" si="2"/>
        <v>0</v>
      </c>
      <c r="N11" s="63">
        <v>27</v>
      </c>
      <c r="O11" s="63"/>
      <c r="P11" s="23">
        <v>0</v>
      </c>
      <c r="Q11" s="23">
        <v>10</v>
      </c>
      <c r="R11" s="23">
        <v>15</v>
      </c>
      <c r="S11" s="23">
        <v>2</v>
      </c>
      <c r="T11" s="10">
        <f t="shared" si="3"/>
        <v>0.37037037037037035</v>
      </c>
      <c r="U11" s="10">
        <f t="shared" si="4"/>
        <v>0.92592592592592593</v>
      </c>
      <c r="V11" s="11">
        <f t="shared" si="5"/>
        <v>7.407407407407407E-2</v>
      </c>
      <c r="W11" s="63">
        <v>25</v>
      </c>
      <c r="X11" s="63"/>
      <c r="Y11" s="27">
        <v>0</v>
      </c>
      <c r="Z11" s="27">
        <v>9</v>
      </c>
      <c r="AA11" s="27">
        <v>15</v>
      </c>
      <c r="AB11" s="27">
        <v>1</v>
      </c>
      <c r="AC11" s="10">
        <f t="shared" si="6"/>
        <v>0.36</v>
      </c>
      <c r="AD11" s="10">
        <f t="shared" si="7"/>
        <v>0.96</v>
      </c>
      <c r="AE11" s="11">
        <f t="shared" si="8"/>
        <v>0.04</v>
      </c>
      <c r="AF11" s="63">
        <v>27</v>
      </c>
      <c r="AG11" s="63"/>
      <c r="AH11" s="25">
        <v>0</v>
      </c>
      <c r="AI11" s="25">
        <v>11</v>
      </c>
      <c r="AJ11" s="25">
        <v>15</v>
      </c>
      <c r="AK11" s="25">
        <v>1</v>
      </c>
      <c r="AL11" s="10">
        <f t="shared" si="9"/>
        <v>0.40740740740740738</v>
      </c>
      <c r="AM11" s="10">
        <f t="shared" si="10"/>
        <v>0.96296296296296291</v>
      </c>
      <c r="AN11" s="11">
        <f t="shared" si="11"/>
        <v>3.7037037037037035E-2</v>
      </c>
    </row>
    <row r="12" spans="1:40" ht="18.75">
      <c r="A12" s="64" t="s">
        <v>40</v>
      </c>
      <c r="B12" s="65"/>
      <c r="C12" s="42"/>
      <c r="D12" s="42"/>
      <c r="E12" s="43"/>
      <c r="F12" s="44"/>
      <c r="G12" s="18"/>
      <c r="H12" s="18"/>
      <c r="I12" s="18"/>
      <c r="J12" s="18"/>
      <c r="K12" s="10"/>
      <c r="L12" s="10"/>
      <c r="M12" s="11"/>
      <c r="N12" s="63"/>
      <c r="O12" s="63"/>
      <c r="P12" s="23"/>
      <c r="Q12" s="23"/>
      <c r="R12" s="23"/>
      <c r="S12" s="23"/>
      <c r="T12" s="10"/>
      <c r="U12" s="10"/>
      <c r="V12" s="11"/>
      <c r="W12" s="63"/>
      <c r="X12" s="63"/>
      <c r="Y12" s="27"/>
      <c r="Z12" s="27"/>
      <c r="AA12" s="27"/>
      <c r="AB12" s="27"/>
      <c r="AC12" s="10"/>
      <c r="AD12" s="10"/>
      <c r="AE12" s="11"/>
      <c r="AF12" s="63"/>
      <c r="AG12" s="63"/>
      <c r="AH12" s="25"/>
      <c r="AI12" s="25"/>
      <c r="AJ12" s="25"/>
      <c r="AK12" s="25"/>
      <c r="AL12" s="10"/>
      <c r="AM12" s="10"/>
      <c r="AN12" s="11"/>
    </row>
    <row r="13" spans="1:40" ht="18.75">
      <c r="A13" s="64" t="s">
        <v>41</v>
      </c>
      <c r="B13" s="65"/>
      <c r="C13" s="42"/>
      <c r="D13" s="42"/>
      <c r="E13" s="43"/>
      <c r="F13" s="44"/>
      <c r="G13" s="18"/>
      <c r="H13" s="18"/>
      <c r="I13" s="18"/>
      <c r="J13" s="18"/>
      <c r="K13" s="10"/>
      <c r="L13" s="10"/>
      <c r="M13" s="11"/>
      <c r="N13" s="63"/>
      <c r="O13" s="63"/>
      <c r="P13" s="23"/>
      <c r="Q13" s="23"/>
      <c r="R13" s="23"/>
      <c r="S13" s="23"/>
      <c r="T13" s="10"/>
      <c r="U13" s="10"/>
      <c r="V13" s="11"/>
      <c r="W13" s="63"/>
      <c r="X13" s="63"/>
      <c r="Y13" s="27"/>
      <c r="Z13" s="27"/>
      <c r="AA13" s="27"/>
      <c r="AB13" s="27"/>
      <c r="AC13" s="10"/>
      <c r="AD13" s="10"/>
      <c r="AE13" s="11"/>
      <c r="AF13" s="63"/>
      <c r="AG13" s="63"/>
      <c r="AH13" s="25"/>
      <c r="AI13" s="25"/>
      <c r="AJ13" s="25"/>
      <c r="AK13" s="25"/>
      <c r="AL13" s="10"/>
      <c r="AM13" s="10"/>
      <c r="AN13" s="11"/>
    </row>
    <row r="14" spans="1:40" ht="18.75">
      <c r="U14" s="29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</row>
    <row r="15" spans="1:40"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</row>
    <row r="16" spans="1:40">
      <c r="E16" s="37"/>
      <c r="F16" s="37"/>
      <c r="G16" s="37"/>
      <c r="H16" s="37"/>
    </row>
    <row r="17" spans="3:18">
      <c r="C17" s="31" t="str">
        <f>A6</f>
        <v>5а</v>
      </c>
      <c r="D17" s="32"/>
      <c r="E17" s="33">
        <f>K6</f>
        <v>0.92</v>
      </c>
      <c r="F17" s="34">
        <f t="shared" ref="F17:F24" si="12">T6</f>
        <v>0.76</v>
      </c>
      <c r="G17" s="35">
        <f t="shared" ref="G17:G24" si="13">AC6</f>
        <v>0.59259259259259256</v>
      </c>
      <c r="H17" s="36">
        <f>AL6</f>
        <v>0.61538461538461542</v>
      </c>
    </row>
    <row r="18" spans="3:18">
      <c r="C18" s="31" t="str">
        <f t="shared" ref="C18:C24" si="14">A7</f>
        <v>5б</v>
      </c>
      <c r="D18" s="32"/>
      <c r="E18" s="33">
        <f t="shared" ref="E18:E24" si="15">K7</f>
        <v>0.78260869565217395</v>
      </c>
      <c r="F18" s="34">
        <f t="shared" si="12"/>
        <v>0.60869565217391308</v>
      </c>
      <c r="G18" s="35">
        <f t="shared" si="13"/>
        <v>0.52</v>
      </c>
      <c r="H18" s="36">
        <f t="shared" ref="H18:H24" si="16">AL7</f>
        <v>0.51851851851851849</v>
      </c>
    </row>
    <row r="19" spans="3:18">
      <c r="C19" s="31" t="str">
        <f t="shared" si="14"/>
        <v>5в</v>
      </c>
      <c r="D19" s="32"/>
      <c r="E19" s="33">
        <f t="shared" si="15"/>
        <v>0.68965517241379315</v>
      </c>
      <c r="F19" s="34">
        <f t="shared" si="12"/>
        <v>0.48275862068965519</v>
      </c>
      <c r="G19" s="35">
        <f t="shared" si="13"/>
        <v>0.5</v>
      </c>
      <c r="H19" s="36">
        <f t="shared" si="16"/>
        <v>0.5</v>
      </c>
    </row>
    <row r="20" spans="3:18">
      <c r="C20" s="31" t="str">
        <f t="shared" si="14"/>
        <v>5г</v>
      </c>
      <c r="D20" s="32"/>
      <c r="E20" s="33">
        <f t="shared" si="15"/>
        <v>0.77777777777777779</v>
      </c>
      <c r="F20" s="34">
        <f t="shared" si="12"/>
        <v>0.33333333333333331</v>
      </c>
      <c r="G20" s="35">
        <f t="shared" si="13"/>
        <v>0.52</v>
      </c>
      <c r="H20" s="36">
        <f t="shared" si="16"/>
        <v>0.44827586206896552</v>
      </c>
    </row>
    <row r="21" spans="3:18">
      <c r="C21" s="31" t="str">
        <f t="shared" si="14"/>
        <v>5д</v>
      </c>
      <c r="D21" s="32"/>
      <c r="E21" s="33">
        <f t="shared" si="15"/>
        <v>0.73913043478260865</v>
      </c>
      <c r="F21" s="34">
        <f t="shared" si="12"/>
        <v>0.43478260869565216</v>
      </c>
      <c r="G21" s="35">
        <f t="shared" si="13"/>
        <v>0.38461538461538464</v>
      </c>
      <c r="H21" s="36">
        <f t="shared" si="16"/>
        <v>0.5</v>
      </c>
    </row>
    <row r="22" spans="3:18">
      <c r="C22" s="31" t="str">
        <f t="shared" si="14"/>
        <v>5е</v>
      </c>
      <c r="D22" s="32"/>
      <c r="E22" s="33">
        <f t="shared" si="15"/>
        <v>0.66666666666666663</v>
      </c>
      <c r="F22" s="34">
        <f t="shared" si="12"/>
        <v>0.37037037037037035</v>
      </c>
      <c r="G22" s="35">
        <f t="shared" si="13"/>
        <v>0.36</v>
      </c>
      <c r="H22" s="36">
        <f t="shared" si="16"/>
        <v>0.40740740740740738</v>
      </c>
    </row>
    <row r="23" spans="3:18">
      <c r="C23" s="31" t="str">
        <f t="shared" si="14"/>
        <v>5ж</v>
      </c>
      <c r="D23" s="32"/>
      <c r="E23" s="33">
        <f t="shared" si="15"/>
        <v>0</v>
      </c>
      <c r="F23" s="34">
        <f t="shared" si="12"/>
        <v>0</v>
      </c>
      <c r="G23" s="35">
        <f t="shared" si="13"/>
        <v>0</v>
      </c>
      <c r="H23" s="36">
        <f t="shared" si="16"/>
        <v>0</v>
      </c>
    </row>
    <row r="24" spans="3:18">
      <c r="C24" s="31" t="str">
        <f t="shared" si="14"/>
        <v>5з</v>
      </c>
      <c r="D24" s="32"/>
      <c r="E24" s="33">
        <f t="shared" si="15"/>
        <v>0</v>
      </c>
      <c r="F24" s="34">
        <f t="shared" si="12"/>
        <v>0</v>
      </c>
      <c r="G24" s="35">
        <f t="shared" si="13"/>
        <v>0</v>
      </c>
      <c r="H24" s="36">
        <f t="shared" si="16"/>
        <v>0</v>
      </c>
    </row>
    <row r="25" spans="3:18">
      <c r="E25" t="s">
        <v>19</v>
      </c>
    </row>
    <row r="30" spans="3:18" ht="23.25">
      <c r="R30" s="30"/>
    </row>
    <row r="32" spans="3:18">
      <c r="C32" s="31" t="str">
        <f>A6</f>
        <v>5а</v>
      </c>
      <c r="D32" s="32"/>
      <c r="E32" s="33">
        <f>L6</f>
        <v>1</v>
      </c>
      <c r="F32" s="39">
        <f>U6</f>
        <v>0.96</v>
      </c>
      <c r="G32" s="35">
        <f>AD6</f>
        <v>0.70370370370370372</v>
      </c>
      <c r="H32" s="36">
        <f>AM6</f>
        <v>0.80769230769230771</v>
      </c>
    </row>
    <row r="33" spans="3:8">
      <c r="C33" s="31" t="str">
        <f t="shared" ref="C33:C39" si="17">A7</f>
        <v>5б</v>
      </c>
      <c r="D33" s="32"/>
      <c r="E33" s="33">
        <f t="shared" ref="E33:E39" si="18">L7</f>
        <v>1</v>
      </c>
      <c r="F33" s="39">
        <f t="shared" ref="F33:F39" si="19">U7</f>
        <v>0.91304347826086951</v>
      </c>
      <c r="G33" s="35">
        <f t="shared" ref="G33:G39" si="20">AD7</f>
        <v>0.76</v>
      </c>
      <c r="H33" s="36">
        <f t="shared" ref="H33:H39" si="21">AM7</f>
        <v>0.85185185185185186</v>
      </c>
    </row>
    <row r="34" spans="3:8">
      <c r="C34" s="31" t="str">
        <f t="shared" si="17"/>
        <v>5в</v>
      </c>
      <c r="D34" s="32"/>
      <c r="E34" s="33">
        <f t="shared" si="18"/>
        <v>0.96551724137931039</v>
      </c>
      <c r="F34" s="39">
        <f t="shared" si="19"/>
        <v>0.96551724137931039</v>
      </c>
      <c r="G34" s="35">
        <f t="shared" si="20"/>
        <v>0.8571428571428571</v>
      </c>
      <c r="H34" s="36">
        <f t="shared" si="21"/>
        <v>0.96153846153846156</v>
      </c>
    </row>
    <row r="35" spans="3:8">
      <c r="C35" s="31" t="str">
        <f t="shared" si="17"/>
        <v>5г</v>
      </c>
      <c r="D35" s="32"/>
      <c r="E35" s="33">
        <f t="shared" si="18"/>
        <v>1</v>
      </c>
      <c r="F35" s="39">
        <f t="shared" si="19"/>
        <v>0.81481481481481477</v>
      </c>
      <c r="G35" s="35">
        <f t="shared" si="20"/>
        <v>0.72</v>
      </c>
      <c r="H35" s="36">
        <f t="shared" si="21"/>
        <v>0.89655172413793105</v>
      </c>
    </row>
    <row r="36" spans="3:8">
      <c r="C36" s="31" t="str">
        <f t="shared" si="17"/>
        <v>5д</v>
      </c>
      <c r="D36" s="32"/>
      <c r="E36" s="33">
        <f t="shared" si="18"/>
        <v>1</v>
      </c>
      <c r="F36" s="39">
        <f t="shared" si="19"/>
        <v>0.86956521739130432</v>
      </c>
      <c r="G36" s="35">
        <f t="shared" si="20"/>
        <v>0.80769230769230771</v>
      </c>
      <c r="H36" s="36">
        <f t="shared" si="21"/>
        <v>0.9285714285714286</v>
      </c>
    </row>
    <row r="37" spans="3:8">
      <c r="C37" s="31" t="str">
        <f t="shared" si="17"/>
        <v>5е</v>
      </c>
      <c r="D37" s="32"/>
      <c r="E37" s="33">
        <f t="shared" si="18"/>
        <v>1</v>
      </c>
      <c r="F37" s="39">
        <f t="shared" si="19"/>
        <v>0.92592592592592593</v>
      </c>
      <c r="G37" s="35">
        <f t="shared" si="20"/>
        <v>0.96</v>
      </c>
      <c r="H37" s="36">
        <f t="shared" si="21"/>
        <v>0.96296296296296291</v>
      </c>
    </row>
    <row r="38" spans="3:8">
      <c r="C38" s="31" t="str">
        <f t="shared" si="17"/>
        <v>5ж</v>
      </c>
      <c r="D38" s="32"/>
      <c r="E38" s="33">
        <f t="shared" si="18"/>
        <v>0</v>
      </c>
      <c r="F38" s="39">
        <f t="shared" si="19"/>
        <v>0</v>
      </c>
      <c r="G38" s="35">
        <f t="shared" si="20"/>
        <v>0</v>
      </c>
      <c r="H38" s="36">
        <f t="shared" si="21"/>
        <v>0</v>
      </c>
    </row>
    <row r="39" spans="3:8">
      <c r="C39" s="31" t="str">
        <f t="shared" si="17"/>
        <v>5з</v>
      </c>
      <c r="D39" s="32"/>
      <c r="E39" s="33">
        <f t="shared" si="18"/>
        <v>0</v>
      </c>
      <c r="F39" s="39">
        <f t="shared" si="19"/>
        <v>0</v>
      </c>
      <c r="G39" s="35">
        <f t="shared" si="20"/>
        <v>0</v>
      </c>
      <c r="H39" s="36">
        <f t="shared" si="21"/>
        <v>0</v>
      </c>
    </row>
    <row r="46" spans="3:8">
      <c r="C46" s="38" t="str">
        <f>C32</f>
        <v>5а</v>
      </c>
      <c r="D46" s="32"/>
      <c r="E46" s="33">
        <f>M6</f>
        <v>0</v>
      </c>
      <c r="F46" s="39">
        <f>V6</f>
        <v>0.04</v>
      </c>
      <c r="G46" s="35">
        <f>AE6</f>
        <v>3.7037037037037035E-2</v>
      </c>
      <c r="H46" s="36">
        <f>AN6</f>
        <v>0</v>
      </c>
    </row>
    <row r="47" spans="3:8">
      <c r="C47" s="38" t="str">
        <f t="shared" ref="C47:C53" si="22">C33</f>
        <v>5б</v>
      </c>
      <c r="D47" s="32"/>
      <c r="E47" s="33">
        <f t="shared" ref="E47:E53" si="23">M7</f>
        <v>0</v>
      </c>
      <c r="F47" s="39">
        <f t="shared" ref="F47:F53" si="24">V7</f>
        <v>8.6956521739130432E-2</v>
      </c>
      <c r="G47" s="35">
        <f t="shared" ref="G47:G53" si="25">AE7</f>
        <v>0.08</v>
      </c>
      <c r="H47" s="36">
        <f t="shared" ref="H47:H53" si="26">AN7</f>
        <v>3.7037037037037035E-2</v>
      </c>
    </row>
    <row r="48" spans="3:8">
      <c r="C48" s="38" t="str">
        <f t="shared" si="22"/>
        <v>5в</v>
      </c>
      <c r="D48" s="32"/>
      <c r="E48" s="33">
        <f t="shared" si="23"/>
        <v>0</v>
      </c>
      <c r="F48" s="39">
        <f t="shared" si="24"/>
        <v>3.4482758620689655E-2</v>
      </c>
      <c r="G48" s="35">
        <f t="shared" si="25"/>
        <v>3.5714285714285712E-2</v>
      </c>
      <c r="H48" s="36">
        <f t="shared" si="26"/>
        <v>0</v>
      </c>
    </row>
    <row r="49" spans="3:8">
      <c r="C49" s="38" t="str">
        <f t="shared" si="22"/>
        <v>5г</v>
      </c>
      <c r="D49" s="32"/>
      <c r="E49" s="33">
        <f t="shared" si="23"/>
        <v>0</v>
      </c>
      <c r="F49" s="39">
        <f t="shared" si="24"/>
        <v>0.18518518518518517</v>
      </c>
      <c r="G49" s="35">
        <f t="shared" si="25"/>
        <v>0.24</v>
      </c>
      <c r="H49" s="36">
        <f t="shared" si="26"/>
        <v>0.10344827586206896</v>
      </c>
    </row>
    <row r="50" spans="3:8">
      <c r="C50" s="38" t="str">
        <f t="shared" si="22"/>
        <v>5д</v>
      </c>
      <c r="D50" s="32"/>
      <c r="E50" s="33">
        <f t="shared" si="23"/>
        <v>0</v>
      </c>
      <c r="F50" s="39">
        <f t="shared" si="24"/>
        <v>0.13043478260869565</v>
      </c>
      <c r="G50" s="35">
        <f t="shared" si="25"/>
        <v>0.15384615384615385</v>
      </c>
      <c r="H50" s="36">
        <f t="shared" si="26"/>
        <v>7.1428571428571425E-2</v>
      </c>
    </row>
    <row r="51" spans="3:8">
      <c r="C51" s="38" t="str">
        <f t="shared" si="22"/>
        <v>5е</v>
      </c>
      <c r="D51" s="32"/>
      <c r="E51" s="33">
        <f t="shared" si="23"/>
        <v>0</v>
      </c>
      <c r="F51" s="39">
        <f t="shared" si="24"/>
        <v>7.407407407407407E-2</v>
      </c>
      <c r="G51" s="35">
        <f t="shared" si="25"/>
        <v>0.04</v>
      </c>
      <c r="H51" s="36">
        <f t="shared" si="26"/>
        <v>3.7037037037037035E-2</v>
      </c>
    </row>
    <row r="52" spans="3:8">
      <c r="C52" s="38" t="str">
        <f t="shared" si="22"/>
        <v>5ж</v>
      </c>
      <c r="D52" s="32"/>
      <c r="E52" s="33">
        <f t="shared" si="23"/>
        <v>0</v>
      </c>
      <c r="F52" s="39">
        <f t="shared" si="24"/>
        <v>0</v>
      </c>
      <c r="G52" s="35">
        <f t="shared" si="25"/>
        <v>0</v>
      </c>
      <c r="H52" s="36">
        <f t="shared" si="26"/>
        <v>0</v>
      </c>
    </row>
    <row r="53" spans="3:8">
      <c r="C53" s="38" t="str">
        <f t="shared" si="22"/>
        <v>5з</v>
      </c>
      <c r="D53" s="32"/>
      <c r="E53" s="33">
        <f t="shared" si="23"/>
        <v>0</v>
      </c>
      <c r="F53" s="39">
        <f t="shared" si="24"/>
        <v>0</v>
      </c>
      <c r="G53" s="35">
        <f t="shared" si="25"/>
        <v>0</v>
      </c>
      <c r="H53" s="36">
        <f t="shared" si="26"/>
        <v>0</v>
      </c>
    </row>
  </sheetData>
  <mergeCells count="60">
    <mergeCell ref="A13:B13"/>
    <mergeCell ref="C13:D13"/>
    <mergeCell ref="E13:F13"/>
    <mergeCell ref="N13:O13"/>
    <mergeCell ref="W13:X13"/>
    <mergeCell ref="AF13:AG13"/>
    <mergeCell ref="A12:B12"/>
    <mergeCell ref="C12:D12"/>
    <mergeCell ref="E12:F12"/>
    <mergeCell ref="N12:O12"/>
    <mergeCell ref="W12:X12"/>
    <mergeCell ref="AF12:AG12"/>
    <mergeCell ref="AF10:AG10"/>
    <mergeCell ref="A11:B11"/>
    <mergeCell ref="C11:D11"/>
    <mergeCell ref="E11:F11"/>
    <mergeCell ref="N11:O11"/>
    <mergeCell ref="W11:X11"/>
    <mergeCell ref="AF11:AG11"/>
    <mergeCell ref="A9:B9"/>
    <mergeCell ref="E9:F9"/>
    <mergeCell ref="N9:O9"/>
    <mergeCell ref="W9:X9"/>
    <mergeCell ref="AF9:AG9"/>
    <mergeCell ref="A10:B10"/>
    <mergeCell ref="C10:D10"/>
    <mergeCell ref="E10:F10"/>
    <mergeCell ref="N10:O10"/>
    <mergeCell ref="W10:X10"/>
    <mergeCell ref="A8:B8"/>
    <mergeCell ref="C8:D8"/>
    <mergeCell ref="E8:F8"/>
    <mergeCell ref="N8:O8"/>
    <mergeCell ref="W8:X8"/>
    <mergeCell ref="AF8:AG8"/>
    <mergeCell ref="A7:B7"/>
    <mergeCell ref="C7:D7"/>
    <mergeCell ref="E7:F7"/>
    <mergeCell ref="N7:O7"/>
    <mergeCell ref="W7:X7"/>
    <mergeCell ref="AF7:AG7"/>
    <mergeCell ref="A6:B6"/>
    <mergeCell ref="C6:D6"/>
    <mergeCell ref="E6:F6"/>
    <mergeCell ref="N6:O6"/>
    <mergeCell ref="W6:X6"/>
    <mergeCell ref="AF6:AG6"/>
    <mergeCell ref="AF4:AN4"/>
    <mergeCell ref="A5:B5"/>
    <mergeCell ref="C5:D5"/>
    <mergeCell ref="E5:F5"/>
    <mergeCell ref="N5:O5"/>
    <mergeCell ref="W5:X5"/>
    <mergeCell ref="AF5:AG5"/>
    <mergeCell ref="A2:AB2"/>
    <mergeCell ref="D3:G3"/>
    <mergeCell ref="H3:J3"/>
    <mergeCell ref="D4:M4"/>
    <mergeCell ref="N4:V4"/>
    <mergeCell ref="W4:AE4"/>
  </mergeCells>
  <conditionalFormatting sqref="L6:L13">
    <cfRule type="cellIs" dxfId="5" priority="4" operator="lessThan">
      <formula>0.5</formula>
    </cfRule>
  </conditionalFormatting>
  <conditionalFormatting sqref="AM6:AM13">
    <cfRule type="cellIs" dxfId="4" priority="3" operator="lessThan">
      <formula>0.5</formula>
    </cfRule>
  </conditionalFormatting>
  <conditionalFormatting sqref="U6:U14">
    <cfRule type="cellIs" dxfId="3" priority="2" operator="lessThan">
      <formula>0.5</formula>
    </cfRule>
  </conditionalFormatting>
  <conditionalFormatting sqref="AD6:AD13">
    <cfRule type="cellIs" dxfId="2" priority="1" operator="lessThan">
      <formula>0.5</formula>
    </cfRule>
  </conditionalFormatting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N53"/>
  <sheetViews>
    <sheetView zoomScale="69" zoomScaleNormal="69" workbookViewId="0">
      <selection activeCell="J31" sqref="J31"/>
    </sheetView>
  </sheetViews>
  <sheetFormatPr defaultRowHeight="15"/>
  <cols>
    <col min="2" max="2" width="0.28515625" customWidth="1"/>
    <col min="3" max="3" width="8.42578125" customWidth="1"/>
    <col min="4" max="4" width="4.140625" hidden="1" customWidth="1"/>
    <col min="5" max="5" width="7.7109375" customWidth="1"/>
    <col min="6" max="6" width="5.7109375" customWidth="1"/>
    <col min="7" max="10" width="7.7109375" customWidth="1"/>
    <col min="11" max="11" width="8.85546875" customWidth="1"/>
    <col min="12" max="14" width="7.7109375" customWidth="1"/>
    <col min="15" max="16" width="5.7109375" customWidth="1"/>
    <col min="17" max="27" width="7.7109375" customWidth="1"/>
    <col min="28" max="28" width="7.140625" customWidth="1"/>
    <col min="29" max="29" width="7.85546875" customWidth="1"/>
    <col min="31" max="32" width="5.85546875" customWidth="1"/>
    <col min="33" max="34" width="4.85546875" customWidth="1"/>
    <col min="35" max="35" width="5" customWidth="1"/>
    <col min="36" max="36" width="4.85546875" customWidth="1"/>
    <col min="37" max="37" width="5.140625" customWidth="1"/>
    <col min="38" max="38" width="6.28515625" customWidth="1"/>
    <col min="39" max="39" width="6.5703125" customWidth="1"/>
    <col min="40" max="41" width="7.42578125" customWidth="1"/>
    <col min="42" max="43" width="4.85546875" customWidth="1"/>
    <col min="44" max="44" width="5.42578125" customWidth="1"/>
    <col min="45" max="45" width="4.42578125" customWidth="1"/>
    <col min="46" max="46" width="5.42578125" customWidth="1"/>
    <col min="47" max="47" width="5.28515625" customWidth="1"/>
    <col min="48" max="49" width="6.28515625" customWidth="1"/>
    <col min="50" max="50" width="7.7109375" customWidth="1"/>
    <col min="51" max="51" width="5.85546875" customWidth="1"/>
    <col min="52" max="52" width="5.42578125" customWidth="1"/>
    <col min="53" max="53" width="5.85546875" customWidth="1"/>
    <col min="54" max="54" width="6.7109375" customWidth="1"/>
    <col min="55" max="55" width="8.28515625" customWidth="1"/>
  </cols>
  <sheetData>
    <row r="1" spans="1:40" ht="16.5" thickBo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4"/>
      <c r="AC1" s="1"/>
      <c r="AD1" s="1"/>
      <c r="AE1" s="1"/>
      <c r="AF1" s="1"/>
      <c r="AG1" s="1"/>
      <c r="AH1" s="1"/>
      <c r="AI1" s="1"/>
    </row>
    <row r="2" spans="1:40" ht="21" thickBot="1">
      <c r="A2" s="45" t="s">
        <v>11</v>
      </c>
      <c r="B2" s="46"/>
      <c r="C2" s="46"/>
      <c r="D2" s="47"/>
      <c r="E2" s="47"/>
      <c r="F2" s="47"/>
      <c r="G2" s="47"/>
      <c r="H2" s="46"/>
      <c r="I2" s="46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8"/>
    </row>
    <row r="3" spans="1:40" ht="18" customHeight="1">
      <c r="B3" s="12" t="s">
        <v>12</v>
      </c>
      <c r="C3" s="9"/>
      <c r="D3" s="49" t="s">
        <v>13</v>
      </c>
      <c r="E3" s="50"/>
      <c r="F3" s="50"/>
      <c r="G3" s="51"/>
      <c r="H3" s="52" t="s">
        <v>14</v>
      </c>
      <c r="I3" s="53"/>
      <c r="J3" s="5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4"/>
      <c r="X3" s="14"/>
      <c r="Y3" s="14"/>
      <c r="Z3" s="14"/>
      <c r="AA3" s="14"/>
      <c r="AB3" s="15"/>
    </row>
    <row r="4" spans="1:40" ht="18" customHeight="1">
      <c r="A4" s="6" t="s">
        <v>0</v>
      </c>
      <c r="B4" s="5"/>
      <c r="C4" s="5"/>
      <c r="D4" s="57" t="s">
        <v>16</v>
      </c>
      <c r="E4" s="58"/>
      <c r="F4" s="58"/>
      <c r="G4" s="58"/>
      <c r="H4" s="58"/>
      <c r="I4" s="58"/>
      <c r="J4" s="58"/>
      <c r="K4" s="58"/>
      <c r="L4" s="58"/>
      <c r="M4" s="59"/>
      <c r="N4" s="60" t="s">
        <v>17</v>
      </c>
      <c r="O4" s="61"/>
      <c r="P4" s="61"/>
      <c r="Q4" s="61"/>
      <c r="R4" s="61"/>
      <c r="S4" s="61"/>
      <c r="T4" s="61"/>
      <c r="U4" s="61"/>
      <c r="V4" s="61"/>
      <c r="W4" s="62" t="s">
        <v>15</v>
      </c>
      <c r="X4" s="62"/>
      <c r="Y4" s="62"/>
      <c r="Z4" s="62"/>
      <c r="AA4" s="62"/>
      <c r="AB4" s="62"/>
      <c r="AC4" s="62"/>
      <c r="AD4" s="62"/>
      <c r="AE4" s="62"/>
      <c r="AF4" s="67" t="s">
        <v>18</v>
      </c>
      <c r="AG4" s="67"/>
      <c r="AH4" s="67"/>
      <c r="AI4" s="67"/>
      <c r="AJ4" s="67"/>
      <c r="AK4" s="67"/>
      <c r="AL4" s="67"/>
      <c r="AM4" s="67"/>
      <c r="AN4" s="67"/>
    </row>
    <row r="5" spans="1:40" ht="31.5" customHeight="1">
      <c r="A5" s="54" t="s">
        <v>1</v>
      </c>
      <c r="B5" s="55"/>
      <c r="C5" s="55" t="s">
        <v>2</v>
      </c>
      <c r="D5" s="55"/>
      <c r="E5" s="56" t="s">
        <v>9</v>
      </c>
      <c r="F5" s="56"/>
      <c r="G5" s="17">
        <v>5</v>
      </c>
      <c r="H5" s="17">
        <v>4</v>
      </c>
      <c r="I5" s="17">
        <v>3</v>
      </c>
      <c r="J5" s="17">
        <v>2</v>
      </c>
      <c r="K5" s="19" t="s">
        <v>7</v>
      </c>
      <c r="L5" s="19" t="s">
        <v>8</v>
      </c>
      <c r="M5" s="20" t="s">
        <v>10</v>
      </c>
      <c r="N5" s="56" t="s">
        <v>9</v>
      </c>
      <c r="O5" s="56"/>
      <c r="P5" s="8" t="s">
        <v>3</v>
      </c>
      <c r="Q5" s="22" t="s">
        <v>4</v>
      </c>
      <c r="R5" s="22" t="s">
        <v>5</v>
      </c>
      <c r="S5" s="22" t="s">
        <v>6</v>
      </c>
      <c r="T5" s="19" t="s">
        <v>7</v>
      </c>
      <c r="U5" s="19" t="s">
        <v>8</v>
      </c>
      <c r="V5" s="21" t="s">
        <v>10</v>
      </c>
      <c r="W5" s="56" t="s">
        <v>9</v>
      </c>
      <c r="X5" s="56"/>
      <c r="Y5" s="26">
        <v>5</v>
      </c>
      <c r="Z5" s="26">
        <v>4</v>
      </c>
      <c r="AA5" s="26">
        <v>3</v>
      </c>
      <c r="AB5" s="26">
        <v>2</v>
      </c>
      <c r="AC5" s="19" t="s">
        <v>7</v>
      </c>
      <c r="AD5" s="19" t="s">
        <v>8</v>
      </c>
      <c r="AE5" s="21" t="s">
        <v>10</v>
      </c>
      <c r="AF5" s="66" t="s">
        <v>9</v>
      </c>
      <c r="AG5" s="66"/>
      <c r="AH5" s="24">
        <v>5</v>
      </c>
      <c r="AI5" s="24">
        <v>4</v>
      </c>
      <c r="AJ5" s="24">
        <v>3</v>
      </c>
      <c r="AK5" s="24">
        <v>2</v>
      </c>
      <c r="AL5" s="19" t="s">
        <v>7</v>
      </c>
      <c r="AM5" s="19" t="s">
        <v>8</v>
      </c>
      <c r="AN5" s="21" t="s">
        <v>10</v>
      </c>
    </row>
    <row r="6" spans="1:40" ht="18" customHeight="1">
      <c r="A6" s="41" t="s">
        <v>20</v>
      </c>
      <c r="B6" s="41"/>
      <c r="C6" s="42">
        <v>32</v>
      </c>
      <c r="D6" s="42"/>
      <c r="E6" s="63">
        <v>29</v>
      </c>
      <c r="F6" s="63"/>
      <c r="G6" s="28">
        <v>4</v>
      </c>
      <c r="H6" s="28">
        <v>23</v>
      </c>
      <c r="I6" s="28">
        <v>1</v>
      </c>
      <c r="J6" s="28">
        <v>1</v>
      </c>
      <c r="K6" s="10">
        <f>(G6+H6)/E6</f>
        <v>0.93103448275862066</v>
      </c>
      <c r="L6" s="10">
        <f>(G6+H6+I6)/E6</f>
        <v>0.96551724137931039</v>
      </c>
      <c r="M6" s="11">
        <f>J6/E6</f>
        <v>3.4482758620689655E-2</v>
      </c>
      <c r="N6" s="63">
        <v>29</v>
      </c>
      <c r="O6" s="63"/>
      <c r="P6" s="23">
        <v>0</v>
      </c>
      <c r="Q6" s="23">
        <v>12</v>
      </c>
      <c r="R6" s="23">
        <v>15</v>
      </c>
      <c r="S6" s="23">
        <v>2</v>
      </c>
      <c r="T6" s="10">
        <f>(P6+Q6)/N6</f>
        <v>0.41379310344827586</v>
      </c>
      <c r="U6" s="10">
        <f>(P6+Q6+R6)/N6</f>
        <v>0.93103448275862066</v>
      </c>
      <c r="V6" s="11">
        <f>S6/N6</f>
        <v>6.8965517241379309E-2</v>
      </c>
      <c r="W6" s="63">
        <v>28</v>
      </c>
      <c r="X6" s="63"/>
      <c r="Y6" s="27">
        <v>2</v>
      </c>
      <c r="Z6" s="27">
        <v>14</v>
      </c>
      <c r="AA6" s="27">
        <v>11</v>
      </c>
      <c r="AB6" s="27">
        <v>1</v>
      </c>
      <c r="AC6" s="10">
        <f>(X6+Z6)/W6</f>
        <v>0.5</v>
      </c>
      <c r="AD6" s="10">
        <f>(X6+Z6+AA6)/W6</f>
        <v>0.8928571428571429</v>
      </c>
      <c r="AE6" s="11">
        <f>AB6/W6</f>
        <v>3.5714285714285712E-2</v>
      </c>
      <c r="AF6" s="63">
        <v>28</v>
      </c>
      <c r="AG6" s="63"/>
      <c r="AH6" s="25">
        <v>3</v>
      </c>
      <c r="AI6" s="25">
        <v>16</v>
      </c>
      <c r="AJ6" s="25">
        <v>9</v>
      </c>
      <c r="AK6" s="25">
        <v>0</v>
      </c>
      <c r="AL6" s="10">
        <f>(AG6+AI6)/AF6</f>
        <v>0.5714285714285714</v>
      </c>
      <c r="AM6" s="10">
        <f>(AG6+AI6+AJ6)/AF6</f>
        <v>0.8928571428571429</v>
      </c>
      <c r="AN6" s="11">
        <f>AK6/AF6</f>
        <v>0</v>
      </c>
    </row>
    <row r="7" spans="1:40" ht="18.75">
      <c r="A7" s="41" t="s">
        <v>21</v>
      </c>
      <c r="B7" s="41"/>
      <c r="C7" s="42">
        <v>31</v>
      </c>
      <c r="D7" s="42"/>
      <c r="E7" s="63">
        <v>29</v>
      </c>
      <c r="F7" s="63"/>
      <c r="G7" s="28">
        <v>4</v>
      </c>
      <c r="H7" s="28">
        <v>20</v>
      </c>
      <c r="I7" s="28">
        <v>5</v>
      </c>
      <c r="J7" s="28">
        <v>0</v>
      </c>
      <c r="K7" s="10">
        <f t="shared" ref="K7:K12" si="0">(G7+H7)/E7</f>
        <v>0.82758620689655171</v>
      </c>
      <c r="L7" s="10">
        <f t="shared" ref="L7:L12" si="1">(G7+H7+I7)/E7</f>
        <v>1</v>
      </c>
      <c r="M7" s="11">
        <f t="shared" ref="M7:M12" si="2">J7/E7</f>
        <v>0</v>
      </c>
      <c r="N7" s="63">
        <v>29</v>
      </c>
      <c r="O7" s="63"/>
      <c r="P7" s="23">
        <v>3</v>
      </c>
      <c r="Q7" s="23">
        <v>12</v>
      </c>
      <c r="R7" s="23">
        <v>12</v>
      </c>
      <c r="S7" s="23">
        <v>2</v>
      </c>
      <c r="T7" s="10">
        <f t="shared" ref="T7:T12" si="3">(P7+Q7)/N7</f>
        <v>0.51724137931034486</v>
      </c>
      <c r="U7" s="10">
        <f t="shared" ref="U7:U12" si="4">(P7+Q7+R7)/N7</f>
        <v>0.93103448275862066</v>
      </c>
      <c r="V7" s="11">
        <f t="shared" ref="V7:V8" si="5">S7/N7</f>
        <v>6.8965517241379309E-2</v>
      </c>
      <c r="W7" s="63">
        <v>29</v>
      </c>
      <c r="X7" s="63"/>
      <c r="Y7" s="27">
        <v>3</v>
      </c>
      <c r="Z7" s="27">
        <v>14</v>
      </c>
      <c r="AA7" s="27">
        <v>11</v>
      </c>
      <c r="AB7" s="27">
        <v>1</v>
      </c>
      <c r="AC7" s="10">
        <f t="shared" ref="AC7:AC12" si="6">(X7+Z7)/W7</f>
        <v>0.48275862068965519</v>
      </c>
      <c r="AD7" s="10">
        <f t="shared" ref="AD7:AD12" si="7">(X7+Z7+AA7)/W7</f>
        <v>0.86206896551724133</v>
      </c>
      <c r="AE7" s="11">
        <f t="shared" ref="AE7:AE12" si="8">AB7/W7</f>
        <v>3.4482758620689655E-2</v>
      </c>
      <c r="AF7" s="63">
        <v>29</v>
      </c>
      <c r="AG7" s="63"/>
      <c r="AH7" s="25">
        <v>4</v>
      </c>
      <c r="AI7" s="25">
        <v>15</v>
      </c>
      <c r="AJ7" s="25">
        <v>9</v>
      </c>
      <c r="AK7" s="25">
        <v>0</v>
      </c>
      <c r="AL7" s="10">
        <f t="shared" ref="AL7:AL12" si="9">(AG7+AI7)/AF7</f>
        <v>0.51724137931034486</v>
      </c>
      <c r="AM7" s="10">
        <f t="shared" ref="AM7:AM12" si="10">(AG7+AI7+AJ7)/AF7</f>
        <v>0.82758620689655171</v>
      </c>
      <c r="AN7" s="11">
        <f t="shared" ref="AN7:AN12" si="11">AK7/AF7</f>
        <v>0</v>
      </c>
    </row>
    <row r="8" spans="1:40" ht="18.75">
      <c r="A8" s="64" t="s">
        <v>22</v>
      </c>
      <c r="B8" s="65"/>
      <c r="C8" s="42">
        <v>33</v>
      </c>
      <c r="D8" s="42"/>
      <c r="E8" s="43">
        <v>29</v>
      </c>
      <c r="F8" s="44"/>
      <c r="G8" s="28">
        <v>2</v>
      </c>
      <c r="H8" s="28">
        <v>17</v>
      </c>
      <c r="I8" s="28">
        <v>10</v>
      </c>
      <c r="J8" s="28">
        <v>0</v>
      </c>
      <c r="K8" s="10">
        <f t="shared" si="0"/>
        <v>0.65517241379310343</v>
      </c>
      <c r="L8" s="10">
        <f t="shared" si="1"/>
        <v>1</v>
      </c>
      <c r="M8" s="11">
        <f t="shared" si="2"/>
        <v>0</v>
      </c>
      <c r="N8" s="63">
        <v>29</v>
      </c>
      <c r="O8" s="63"/>
      <c r="P8" s="23">
        <v>1</v>
      </c>
      <c r="Q8" s="23">
        <v>5</v>
      </c>
      <c r="R8" s="23">
        <v>13</v>
      </c>
      <c r="S8" s="23">
        <v>10</v>
      </c>
      <c r="T8" s="10">
        <f t="shared" si="3"/>
        <v>0.20689655172413793</v>
      </c>
      <c r="U8" s="10">
        <f t="shared" si="4"/>
        <v>0.65517241379310343</v>
      </c>
      <c r="V8" s="11">
        <f t="shared" si="5"/>
        <v>0.34482758620689657</v>
      </c>
      <c r="W8" s="43">
        <v>29</v>
      </c>
      <c r="X8" s="44"/>
      <c r="Y8" s="27">
        <v>2</v>
      </c>
      <c r="Z8" s="27">
        <v>10</v>
      </c>
      <c r="AA8" s="27">
        <v>9</v>
      </c>
      <c r="AB8" s="27">
        <v>8</v>
      </c>
      <c r="AC8" s="10">
        <f t="shared" si="6"/>
        <v>0.34482758620689657</v>
      </c>
      <c r="AD8" s="10">
        <f t="shared" si="7"/>
        <v>0.65517241379310343</v>
      </c>
      <c r="AE8" s="11">
        <f t="shared" si="8"/>
        <v>0.27586206896551724</v>
      </c>
      <c r="AF8" s="43">
        <v>29</v>
      </c>
      <c r="AG8" s="44"/>
      <c r="AH8" s="25">
        <v>2</v>
      </c>
      <c r="AI8" s="25">
        <v>10</v>
      </c>
      <c r="AJ8" s="25">
        <v>12</v>
      </c>
      <c r="AK8" s="25">
        <v>5</v>
      </c>
      <c r="AL8" s="10">
        <f t="shared" si="9"/>
        <v>0.34482758620689657</v>
      </c>
      <c r="AM8" s="10">
        <f t="shared" si="10"/>
        <v>0.75862068965517238</v>
      </c>
      <c r="AN8" s="11">
        <f t="shared" si="11"/>
        <v>0.17241379310344829</v>
      </c>
    </row>
    <row r="9" spans="1:40" ht="18.75">
      <c r="A9" s="64" t="s">
        <v>23</v>
      </c>
      <c r="B9" s="65"/>
      <c r="C9" s="7">
        <v>32</v>
      </c>
      <c r="D9" s="7"/>
      <c r="E9" s="43">
        <v>31</v>
      </c>
      <c r="F9" s="44"/>
      <c r="G9" s="18">
        <v>1</v>
      </c>
      <c r="H9" s="18">
        <v>12</v>
      </c>
      <c r="I9" s="18">
        <v>18</v>
      </c>
      <c r="J9" s="18">
        <v>0</v>
      </c>
      <c r="K9" s="10">
        <f t="shared" si="0"/>
        <v>0.41935483870967744</v>
      </c>
      <c r="L9" s="10">
        <f t="shared" si="1"/>
        <v>1</v>
      </c>
      <c r="M9" s="11">
        <f t="shared" si="2"/>
        <v>0</v>
      </c>
      <c r="N9" s="63">
        <v>31</v>
      </c>
      <c r="O9" s="63"/>
      <c r="P9" s="23">
        <v>3</v>
      </c>
      <c r="Q9" s="23">
        <v>9</v>
      </c>
      <c r="R9" s="23">
        <v>7</v>
      </c>
      <c r="S9" s="23">
        <v>12</v>
      </c>
      <c r="T9" s="10">
        <f t="shared" si="3"/>
        <v>0.38709677419354838</v>
      </c>
      <c r="U9" s="10">
        <f t="shared" si="4"/>
        <v>0.61290322580645162</v>
      </c>
      <c r="V9" s="11">
        <f t="shared" ref="V9:V12" si="12">S9/N9</f>
        <v>0.38709677419354838</v>
      </c>
      <c r="W9" s="63">
        <v>31</v>
      </c>
      <c r="X9" s="63"/>
      <c r="Y9" s="27">
        <v>4</v>
      </c>
      <c r="Z9" s="27">
        <v>11</v>
      </c>
      <c r="AA9" s="27">
        <v>8</v>
      </c>
      <c r="AB9" s="27">
        <v>8</v>
      </c>
      <c r="AC9" s="10">
        <f t="shared" si="6"/>
        <v>0.35483870967741937</v>
      </c>
      <c r="AD9" s="10">
        <f t="shared" si="7"/>
        <v>0.61290322580645162</v>
      </c>
      <c r="AE9" s="11">
        <f t="shared" si="8"/>
        <v>0.25806451612903225</v>
      </c>
      <c r="AF9" s="63">
        <v>31</v>
      </c>
      <c r="AG9" s="63"/>
      <c r="AH9" s="25">
        <v>4</v>
      </c>
      <c r="AI9" s="25">
        <v>12</v>
      </c>
      <c r="AJ9" s="25">
        <v>9</v>
      </c>
      <c r="AK9" s="25">
        <v>6</v>
      </c>
      <c r="AL9" s="10">
        <f t="shared" si="9"/>
        <v>0.38709677419354838</v>
      </c>
      <c r="AM9" s="10">
        <f t="shared" si="10"/>
        <v>0.67741935483870963</v>
      </c>
      <c r="AN9" s="11">
        <f t="shared" si="11"/>
        <v>0.19354838709677419</v>
      </c>
    </row>
    <row r="10" spans="1:40" ht="18.75">
      <c r="A10" s="41" t="s">
        <v>24</v>
      </c>
      <c r="B10" s="41"/>
      <c r="C10" s="42">
        <v>32</v>
      </c>
      <c r="D10" s="42"/>
      <c r="E10" s="43">
        <v>29</v>
      </c>
      <c r="F10" s="44"/>
      <c r="G10" s="18">
        <v>1</v>
      </c>
      <c r="H10" s="18">
        <v>15</v>
      </c>
      <c r="I10" s="18">
        <v>13</v>
      </c>
      <c r="J10" s="18">
        <v>0</v>
      </c>
      <c r="K10" s="10">
        <f t="shared" si="0"/>
        <v>0.55172413793103448</v>
      </c>
      <c r="L10" s="10">
        <f t="shared" si="1"/>
        <v>1</v>
      </c>
      <c r="M10" s="11">
        <f t="shared" si="2"/>
        <v>0</v>
      </c>
      <c r="N10" s="63">
        <v>29</v>
      </c>
      <c r="O10" s="63"/>
      <c r="P10" s="23">
        <v>2</v>
      </c>
      <c r="Q10" s="23">
        <v>12</v>
      </c>
      <c r="R10" s="23">
        <v>9</v>
      </c>
      <c r="S10" s="23">
        <v>6</v>
      </c>
      <c r="T10" s="10">
        <f t="shared" si="3"/>
        <v>0.48275862068965519</v>
      </c>
      <c r="U10" s="10">
        <f t="shared" si="4"/>
        <v>0.7931034482758621</v>
      </c>
      <c r="V10" s="11">
        <f t="shared" si="12"/>
        <v>0.20689655172413793</v>
      </c>
      <c r="W10" s="63">
        <v>29</v>
      </c>
      <c r="X10" s="63"/>
      <c r="Y10" s="27">
        <v>3</v>
      </c>
      <c r="Z10" s="27">
        <v>14</v>
      </c>
      <c r="AA10" s="27">
        <v>8</v>
      </c>
      <c r="AB10" s="27">
        <v>4</v>
      </c>
      <c r="AC10" s="10">
        <f t="shared" si="6"/>
        <v>0.48275862068965519</v>
      </c>
      <c r="AD10" s="10">
        <f t="shared" si="7"/>
        <v>0.75862068965517238</v>
      </c>
      <c r="AE10" s="11">
        <f t="shared" si="8"/>
        <v>0.13793103448275862</v>
      </c>
      <c r="AF10" s="63">
        <v>29</v>
      </c>
      <c r="AG10" s="63"/>
      <c r="AH10" s="25">
        <v>3</v>
      </c>
      <c r="AI10" s="25">
        <v>15</v>
      </c>
      <c r="AJ10" s="25">
        <v>9</v>
      </c>
      <c r="AK10" s="25">
        <v>2</v>
      </c>
      <c r="AL10" s="10">
        <f t="shared" si="9"/>
        <v>0.51724137931034486</v>
      </c>
      <c r="AM10" s="10">
        <f t="shared" si="10"/>
        <v>0.82758620689655171</v>
      </c>
      <c r="AN10" s="11">
        <f t="shared" si="11"/>
        <v>6.8965517241379309E-2</v>
      </c>
    </row>
    <row r="11" spans="1:40" ht="18.75">
      <c r="A11" s="41" t="s">
        <v>25</v>
      </c>
      <c r="B11" s="41"/>
      <c r="C11" s="42">
        <v>31</v>
      </c>
      <c r="D11" s="42"/>
      <c r="E11" s="43">
        <v>27</v>
      </c>
      <c r="F11" s="44"/>
      <c r="G11" s="18">
        <v>0</v>
      </c>
      <c r="H11" s="18">
        <v>11</v>
      </c>
      <c r="I11" s="18">
        <v>16</v>
      </c>
      <c r="J11" s="18">
        <v>0</v>
      </c>
      <c r="K11" s="10">
        <f t="shared" si="0"/>
        <v>0.40740740740740738</v>
      </c>
      <c r="L11" s="10">
        <f t="shared" si="1"/>
        <v>1</v>
      </c>
      <c r="M11" s="11">
        <f t="shared" si="2"/>
        <v>0</v>
      </c>
      <c r="N11" s="63">
        <v>27</v>
      </c>
      <c r="O11" s="63"/>
      <c r="P11" s="23">
        <v>1</v>
      </c>
      <c r="Q11" s="23">
        <v>7</v>
      </c>
      <c r="R11" s="23">
        <v>9</v>
      </c>
      <c r="S11" s="23">
        <v>10</v>
      </c>
      <c r="T11" s="10">
        <f t="shared" si="3"/>
        <v>0.29629629629629628</v>
      </c>
      <c r="U11" s="10">
        <f t="shared" si="4"/>
        <v>0.62962962962962965</v>
      </c>
      <c r="V11" s="11">
        <f t="shared" si="12"/>
        <v>0.37037037037037035</v>
      </c>
      <c r="W11" s="63">
        <v>27</v>
      </c>
      <c r="X11" s="63"/>
      <c r="Y11" s="27">
        <v>2</v>
      </c>
      <c r="Z11" s="27">
        <v>9</v>
      </c>
      <c r="AA11" s="27">
        <v>9</v>
      </c>
      <c r="AB11" s="27">
        <v>7</v>
      </c>
      <c r="AC11" s="10">
        <f t="shared" si="6"/>
        <v>0.33333333333333331</v>
      </c>
      <c r="AD11" s="10">
        <f t="shared" si="7"/>
        <v>0.66666666666666663</v>
      </c>
      <c r="AE11" s="11">
        <f t="shared" si="8"/>
        <v>0.25925925925925924</v>
      </c>
      <c r="AF11" s="63">
        <v>27</v>
      </c>
      <c r="AG11" s="63"/>
      <c r="AH11" s="25">
        <v>2</v>
      </c>
      <c r="AI11" s="25">
        <v>10</v>
      </c>
      <c r="AJ11" s="25">
        <v>10</v>
      </c>
      <c r="AK11" s="25">
        <v>5</v>
      </c>
      <c r="AL11" s="10">
        <f t="shared" si="9"/>
        <v>0.37037037037037035</v>
      </c>
      <c r="AM11" s="10">
        <f t="shared" si="10"/>
        <v>0.7407407407407407</v>
      </c>
      <c r="AN11" s="11">
        <f t="shared" si="11"/>
        <v>0.18518518518518517</v>
      </c>
    </row>
    <row r="12" spans="1:40" ht="18.75">
      <c r="A12" s="64" t="s">
        <v>26</v>
      </c>
      <c r="B12" s="65"/>
      <c r="C12" s="42">
        <v>32</v>
      </c>
      <c r="D12" s="42"/>
      <c r="E12" s="43">
        <v>30</v>
      </c>
      <c r="F12" s="44"/>
      <c r="G12" s="18">
        <v>0</v>
      </c>
      <c r="H12" s="18">
        <v>5</v>
      </c>
      <c r="I12" s="18">
        <v>25</v>
      </c>
      <c r="J12" s="18">
        <v>0</v>
      </c>
      <c r="K12" s="10">
        <f t="shared" si="0"/>
        <v>0.16666666666666666</v>
      </c>
      <c r="L12" s="10">
        <f t="shared" si="1"/>
        <v>1</v>
      </c>
      <c r="M12" s="11">
        <f t="shared" si="2"/>
        <v>0</v>
      </c>
      <c r="N12" s="63">
        <v>30</v>
      </c>
      <c r="O12" s="63"/>
      <c r="P12" s="23">
        <v>0</v>
      </c>
      <c r="Q12" s="23">
        <v>1</v>
      </c>
      <c r="R12" s="23">
        <v>11</v>
      </c>
      <c r="S12" s="23">
        <v>18</v>
      </c>
      <c r="T12" s="10">
        <f t="shared" si="3"/>
        <v>3.3333333333333333E-2</v>
      </c>
      <c r="U12" s="10">
        <f t="shared" si="4"/>
        <v>0.4</v>
      </c>
      <c r="V12" s="11">
        <f t="shared" si="12"/>
        <v>0.6</v>
      </c>
      <c r="W12" s="63">
        <v>30</v>
      </c>
      <c r="X12" s="63"/>
      <c r="Y12" s="27">
        <v>0</v>
      </c>
      <c r="Z12" s="27">
        <v>4</v>
      </c>
      <c r="AA12" s="27">
        <v>15</v>
      </c>
      <c r="AB12" s="27">
        <v>11</v>
      </c>
      <c r="AC12" s="10">
        <f t="shared" si="6"/>
        <v>0.13333333333333333</v>
      </c>
      <c r="AD12" s="10">
        <f t="shared" si="7"/>
        <v>0.6333333333333333</v>
      </c>
      <c r="AE12" s="11">
        <f t="shared" si="8"/>
        <v>0.36666666666666664</v>
      </c>
      <c r="AF12" s="63">
        <v>30</v>
      </c>
      <c r="AG12" s="63"/>
      <c r="AH12" s="25">
        <v>0</v>
      </c>
      <c r="AI12" s="25">
        <v>5</v>
      </c>
      <c r="AJ12" s="25">
        <v>16</v>
      </c>
      <c r="AK12" s="25">
        <v>9</v>
      </c>
      <c r="AL12" s="10">
        <f t="shared" si="9"/>
        <v>0.16666666666666666</v>
      </c>
      <c r="AM12" s="10">
        <f t="shared" si="10"/>
        <v>0.7</v>
      </c>
      <c r="AN12" s="11">
        <f t="shared" si="11"/>
        <v>0.3</v>
      </c>
    </row>
    <row r="13" spans="1:40" ht="18.75">
      <c r="A13" s="64" t="s">
        <v>27</v>
      </c>
      <c r="B13" s="65"/>
      <c r="C13" s="42"/>
      <c r="D13" s="42"/>
      <c r="E13" s="43"/>
      <c r="F13" s="44"/>
      <c r="G13" s="18"/>
      <c r="H13" s="18"/>
      <c r="I13" s="18"/>
      <c r="J13" s="18"/>
      <c r="K13" s="10"/>
      <c r="L13" s="10"/>
      <c r="M13" s="11"/>
      <c r="N13" s="63"/>
      <c r="O13" s="63"/>
      <c r="P13" s="23"/>
      <c r="Q13" s="23"/>
      <c r="R13" s="23"/>
      <c r="S13" s="23"/>
      <c r="T13" s="10"/>
      <c r="U13" s="10"/>
      <c r="V13" s="11"/>
      <c r="W13" s="63"/>
      <c r="X13" s="63"/>
      <c r="Y13" s="27"/>
      <c r="Z13" s="27"/>
      <c r="AA13" s="27"/>
      <c r="AB13" s="27"/>
      <c r="AC13" s="10"/>
      <c r="AD13" s="10"/>
      <c r="AE13" s="11"/>
      <c r="AF13" s="63"/>
      <c r="AG13" s="63"/>
      <c r="AH13" s="25"/>
      <c r="AI13" s="25"/>
      <c r="AJ13" s="25"/>
      <c r="AK13" s="25"/>
      <c r="AL13" s="10"/>
      <c r="AM13" s="10" t="s">
        <v>27</v>
      </c>
      <c r="AN13" s="11"/>
    </row>
    <row r="14" spans="1:40" ht="18.75">
      <c r="U14" s="29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</row>
    <row r="15" spans="1:40"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</row>
    <row r="16" spans="1:40">
      <c r="E16" s="37"/>
      <c r="F16" s="37"/>
      <c r="G16" s="37"/>
      <c r="H16" s="37"/>
    </row>
    <row r="17" spans="3:18">
      <c r="C17" s="31" t="str">
        <f>A6</f>
        <v>6а</v>
      </c>
      <c r="D17" s="32"/>
      <c r="E17" s="33">
        <f>K6</f>
        <v>0.93103448275862066</v>
      </c>
      <c r="F17" s="34">
        <f t="shared" ref="F17:F23" si="13">T6</f>
        <v>0.41379310344827586</v>
      </c>
      <c r="G17" s="35">
        <f t="shared" ref="G17:G23" si="14">AC6</f>
        <v>0.5</v>
      </c>
      <c r="H17" s="36">
        <f>AL6</f>
        <v>0.5714285714285714</v>
      </c>
    </row>
    <row r="18" spans="3:18">
      <c r="C18" s="31" t="str">
        <f t="shared" ref="C18:C24" si="15">A7</f>
        <v>6б</v>
      </c>
      <c r="D18" s="32"/>
      <c r="E18" s="33">
        <f t="shared" ref="E18:E23" si="16">K7</f>
        <v>0.82758620689655171</v>
      </c>
      <c r="F18" s="34">
        <f t="shared" si="13"/>
        <v>0.51724137931034486</v>
      </c>
      <c r="G18" s="35">
        <f t="shared" si="14"/>
        <v>0.48275862068965519</v>
      </c>
      <c r="H18" s="36">
        <f t="shared" ref="H18:H23" si="17">AL7</f>
        <v>0.51724137931034486</v>
      </c>
    </row>
    <row r="19" spans="3:18">
      <c r="C19" s="31" t="str">
        <f t="shared" si="15"/>
        <v>6в</v>
      </c>
      <c r="D19" s="32"/>
      <c r="E19" s="33">
        <f t="shared" si="16"/>
        <v>0.65517241379310343</v>
      </c>
      <c r="F19" s="34">
        <f t="shared" si="13"/>
        <v>0.20689655172413793</v>
      </c>
      <c r="G19" s="35">
        <f t="shared" si="14"/>
        <v>0.34482758620689657</v>
      </c>
      <c r="H19" s="36">
        <f t="shared" si="17"/>
        <v>0.34482758620689657</v>
      </c>
    </row>
    <row r="20" spans="3:18">
      <c r="C20" s="31" t="str">
        <f t="shared" si="15"/>
        <v>6г</v>
      </c>
      <c r="D20" s="32"/>
      <c r="E20" s="33">
        <f t="shared" si="16"/>
        <v>0.41935483870967744</v>
      </c>
      <c r="F20" s="34">
        <f t="shared" si="13"/>
        <v>0.38709677419354838</v>
      </c>
      <c r="G20" s="35">
        <f t="shared" si="14"/>
        <v>0.35483870967741937</v>
      </c>
      <c r="H20" s="36">
        <f t="shared" si="17"/>
        <v>0.38709677419354838</v>
      </c>
    </row>
    <row r="21" spans="3:18">
      <c r="C21" s="31" t="str">
        <f t="shared" si="15"/>
        <v>6д</v>
      </c>
      <c r="D21" s="32"/>
      <c r="E21" s="33">
        <f t="shared" si="16"/>
        <v>0.55172413793103448</v>
      </c>
      <c r="F21" s="34">
        <f t="shared" si="13"/>
        <v>0.48275862068965519</v>
      </c>
      <c r="G21" s="35">
        <f t="shared" si="14"/>
        <v>0.48275862068965519</v>
      </c>
      <c r="H21" s="36">
        <f t="shared" si="17"/>
        <v>0.51724137931034486</v>
      </c>
    </row>
    <row r="22" spans="3:18">
      <c r="C22" s="31" t="str">
        <f t="shared" si="15"/>
        <v>6е</v>
      </c>
      <c r="D22" s="32"/>
      <c r="E22" s="33">
        <f t="shared" si="16"/>
        <v>0.40740740740740738</v>
      </c>
      <c r="F22" s="34">
        <f t="shared" si="13"/>
        <v>0.29629629629629628</v>
      </c>
      <c r="G22" s="35">
        <f t="shared" si="14"/>
        <v>0.33333333333333331</v>
      </c>
      <c r="H22" s="36">
        <f t="shared" si="17"/>
        <v>0.37037037037037035</v>
      </c>
    </row>
    <row r="23" spans="3:18">
      <c r="C23" s="31" t="str">
        <f t="shared" si="15"/>
        <v>6ж</v>
      </c>
      <c r="D23" s="32"/>
      <c r="E23" s="33">
        <f t="shared" si="16"/>
        <v>0.16666666666666666</v>
      </c>
      <c r="F23" s="34">
        <f t="shared" si="13"/>
        <v>3.3333333333333333E-2</v>
      </c>
      <c r="G23" s="35">
        <f t="shared" si="14"/>
        <v>0.13333333333333333</v>
      </c>
      <c r="H23" s="36">
        <f t="shared" si="17"/>
        <v>0.16666666666666666</v>
      </c>
    </row>
    <row r="24" spans="3:18">
      <c r="C24" s="31" t="str">
        <f t="shared" si="15"/>
        <v xml:space="preserve"> </v>
      </c>
      <c r="D24" s="32"/>
      <c r="E24" s="33" t="s">
        <v>27</v>
      </c>
      <c r="F24" s="34" t="s">
        <v>27</v>
      </c>
      <c r="G24" s="35" t="s">
        <v>27</v>
      </c>
      <c r="H24" s="36" t="s">
        <v>27</v>
      </c>
    </row>
    <row r="25" spans="3:18">
      <c r="E25" t="s">
        <v>19</v>
      </c>
    </row>
    <row r="30" spans="3:18" ht="23.25">
      <c r="R30" s="30"/>
    </row>
    <row r="32" spans="3:18">
      <c r="C32" s="31" t="str">
        <f>A6</f>
        <v>6а</v>
      </c>
      <c r="D32" s="32"/>
      <c r="E32" s="33">
        <f>L6</f>
        <v>0.96551724137931039</v>
      </c>
      <c r="F32" s="39">
        <f>U6</f>
        <v>0.93103448275862066</v>
      </c>
      <c r="G32" s="35">
        <f>AD6</f>
        <v>0.8928571428571429</v>
      </c>
      <c r="H32" s="36">
        <f>AM6</f>
        <v>0.8928571428571429</v>
      </c>
    </row>
    <row r="33" spans="3:8">
      <c r="C33" s="31" t="str">
        <f t="shared" ref="C33:C39" si="18">A7</f>
        <v>6б</v>
      </c>
      <c r="D33" s="32"/>
      <c r="E33" s="33">
        <f t="shared" ref="E33:E38" si="19">L7</f>
        <v>1</v>
      </c>
      <c r="F33" s="39">
        <f t="shared" ref="F33:F38" si="20">U7</f>
        <v>0.93103448275862066</v>
      </c>
      <c r="G33" s="35">
        <f t="shared" ref="G33:G38" si="21">AD7</f>
        <v>0.86206896551724133</v>
      </c>
      <c r="H33" s="36">
        <f t="shared" ref="H33:H39" si="22">AM7</f>
        <v>0.82758620689655171</v>
      </c>
    </row>
    <row r="34" spans="3:8">
      <c r="C34" s="31" t="str">
        <f t="shared" si="18"/>
        <v>6в</v>
      </c>
      <c r="D34" s="32"/>
      <c r="E34" s="33">
        <f t="shared" si="19"/>
        <v>1</v>
      </c>
      <c r="F34" s="39">
        <f t="shared" si="20"/>
        <v>0.65517241379310343</v>
      </c>
      <c r="G34" s="35">
        <f t="shared" si="21"/>
        <v>0.65517241379310343</v>
      </c>
      <c r="H34" s="36">
        <f t="shared" si="22"/>
        <v>0.75862068965517238</v>
      </c>
    </row>
    <row r="35" spans="3:8">
      <c r="C35" s="31" t="str">
        <f t="shared" si="18"/>
        <v>6г</v>
      </c>
      <c r="D35" s="32"/>
      <c r="E35" s="33">
        <f t="shared" si="19"/>
        <v>1</v>
      </c>
      <c r="F35" s="39">
        <f t="shared" si="20"/>
        <v>0.61290322580645162</v>
      </c>
      <c r="G35" s="35">
        <f t="shared" si="21"/>
        <v>0.61290322580645162</v>
      </c>
      <c r="H35" s="36">
        <f t="shared" si="22"/>
        <v>0.67741935483870963</v>
      </c>
    </row>
    <row r="36" spans="3:8">
      <c r="C36" s="31" t="str">
        <f t="shared" si="18"/>
        <v>6д</v>
      </c>
      <c r="D36" s="32"/>
      <c r="E36" s="33">
        <f t="shared" si="19"/>
        <v>1</v>
      </c>
      <c r="F36" s="39">
        <f t="shared" si="20"/>
        <v>0.7931034482758621</v>
      </c>
      <c r="G36" s="35">
        <f t="shared" si="21"/>
        <v>0.75862068965517238</v>
      </c>
      <c r="H36" s="36">
        <f t="shared" si="22"/>
        <v>0.82758620689655171</v>
      </c>
    </row>
    <row r="37" spans="3:8">
      <c r="C37" s="31" t="str">
        <f t="shared" si="18"/>
        <v>6е</v>
      </c>
      <c r="D37" s="32"/>
      <c r="E37" s="33">
        <f t="shared" si="19"/>
        <v>1</v>
      </c>
      <c r="F37" s="39">
        <f t="shared" si="20"/>
        <v>0.62962962962962965</v>
      </c>
      <c r="G37" s="35">
        <f t="shared" si="21"/>
        <v>0.66666666666666663</v>
      </c>
      <c r="H37" s="36">
        <f t="shared" si="22"/>
        <v>0.7407407407407407</v>
      </c>
    </row>
    <row r="38" spans="3:8">
      <c r="C38" s="31" t="str">
        <f t="shared" si="18"/>
        <v>6ж</v>
      </c>
      <c r="D38" s="32"/>
      <c r="E38" s="33">
        <f t="shared" si="19"/>
        <v>1</v>
      </c>
      <c r="F38" s="39">
        <f t="shared" si="20"/>
        <v>0.4</v>
      </c>
      <c r="G38" s="35">
        <f t="shared" si="21"/>
        <v>0.6333333333333333</v>
      </c>
      <c r="H38" s="36">
        <f t="shared" si="22"/>
        <v>0.7</v>
      </c>
    </row>
    <row r="39" spans="3:8">
      <c r="C39" s="31" t="str">
        <f t="shared" si="18"/>
        <v xml:space="preserve"> </v>
      </c>
      <c r="D39" s="32"/>
      <c r="E39" s="33" t="s">
        <v>27</v>
      </c>
      <c r="F39" s="39" t="s">
        <v>27</v>
      </c>
      <c r="G39" s="35" t="s">
        <v>27</v>
      </c>
      <c r="H39" s="36" t="str">
        <f t="shared" si="22"/>
        <v xml:space="preserve"> </v>
      </c>
    </row>
    <row r="46" spans="3:8">
      <c r="C46" s="38" t="str">
        <f>C32</f>
        <v>6а</v>
      </c>
      <c r="D46" s="32"/>
      <c r="E46" s="33">
        <f>M6</f>
        <v>3.4482758620689655E-2</v>
      </c>
      <c r="F46" s="39">
        <f>V6</f>
        <v>6.8965517241379309E-2</v>
      </c>
      <c r="G46" s="35">
        <f>AE6</f>
        <v>3.5714285714285712E-2</v>
      </c>
      <c r="H46" s="36">
        <f>AN6</f>
        <v>0</v>
      </c>
    </row>
    <row r="47" spans="3:8">
      <c r="C47" s="38" t="str">
        <f t="shared" ref="C47:C53" si="23">C33</f>
        <v>6б</v>
      </c>
      <c r="D47" s="32"/>
      <c r="E47" s="33">
        <f t="shared" ref="E47:E52" si="24">M7</f>
        <v>0</v>
      </c>
      <c r="F47" s="39">
        <f t="shared" ref="F47:F52" si="25">V7</f>
        <v>6.8965517241379309E-2</v>
      </c>
      <c r="G47" s="35">
        <f t="shared" ref="G47:G52" si="26">AE7</f>
        <v>3.4482758620689655E-2</v>
      </c>
      <c r="H47" s="36">
        <f t="shared" ref="H47:H52" si="27">AN7</f>
        <v>0</v>
      </c>
    </row>
    <row r="48" spans="3:8">
      <c r="C48" s="38" t="str">
        <f t="shared" si="23"/>
        <v>6в</v>
      </c>
      <c r="D48" s="32"/>
      <c r="E48" s="33">
        <f t="shared" si="24"/>
        <v>0</v>
      </c>
      <c r="F48" s="39">
        <f t="shared" si="25"/>
        <v>0.34482758620689657</v>
      </c>
      <c r="G48" s="35">
        <f t="shared" si="26"/>
        <v>0.27586206896551724</v>
      </c>
      <c r="H48" s="36">
        <f t="shared" si="27"/>
        <v>0.17241379310344829</v>
      </c>
    </row>
    <row r="49" spans="3:8">
      <c r="C49" s="38" t="str">
        <f t="shared" si="23"/>
        <v>6г</v>
      </c>
      <c r="D49" s="32"/>
      <c r="E49" s="33">
        <f t="shared" si="24"/>
        <v>0</v>
      </c>
      <c r="F49" s="39">
        <f t="shared" si="25"/>
        <v>0.38709677419354838</v>
      </c>
      <c r="G49" s="35">
        <f t="shared" si="26"/>
        <v>0.25806451612903225</v>
      </c>
      <c r="H49" s="36">
        <f t="shared" si="27"/>
        <v>0.19354838709677419</v>
      </c>
    </row>
    <row r="50" spans="3:8">
      <c r="C50" s="38" t="str">
        <f t="shared" si="23"/>
        <v>6д</v>
      </c>
      <c r="D50" s="32"/>
      <c r="E50" s="33">
        <f t="shared" si="24"/>
        <v>0</v>
      </c>
      <c r="F50" s="39">
        <f t="shared" si="25"/>
        <v>0.20689655172413793</v>
      </c>
      <c r="G50" s="35">
        <f t="shared" si="26"/>
        <v>0.13793103448275862</v>
      </c>
      <c r="H50" s="36">
        <f t="shared" si="27"/>
        <v>6.8965517241379309E-2</v>
      </c>
    </row>
    <row r="51" spans="3:8">
      <c r="C51" s="38" t="str">
        <f t="shared" si="23"/>
        <v>6е</v>
      </c>
      <c r="D51" s="32"/>
      <c r="E51" s="33">
        <f t="shared" si="24"/>
        <v>0</v>
      </c>
      <c r="F51" s="39">
        <f t="shared" si="25"/>
        <v>0.37037037037037035</v>
      </c>
      <c r="G51" s="35">
        <f t="shared" si="26"/>
        <v>0.25925925925925924</v>
      </c>
      <c r="H51" s="36">
        <f t="shared" si="27"/>
        <v>0.18518518518518517</v>
      </c>
    </row>
    <row r="52" spans="3:8">
      <c r="C52" s="38" t="str">
        <f t="shared" si="23"/>
        <v>6ж</v>
      </c>
      <c r="D52" s="32"/>
      <c r="E52" s="33">
        <f t="shared" si="24"/>
        <v>0</v>
      </c>
      <c r="F52" s="39">
        <f t="shared" si="25"/>
        <v>0.6</v>
      </c>
      <c r="G52" s="35">
        <f t="shared" si="26"/>
        <v>0.36666666666666664</v>
      </c>
      <c r="H52" s="36">
        <f t="shared" si="27"/>
        <v>0.3</v>
      </c>
    </row>
    <row r="53" spans="3:8">
      <c r="C53" s="38" t="str">
        <f t="shared" si="23"/>
        <v xml:space="preserve"> </v>
      </c>
      <c r="D53" s="32"/>
      <c r="E53" s="33" t="s">
        <v>27</v>
      </c>
      <c r="F53" s="39" t="s">
        <v>27</v>
      </c>
      <c r="G53" s="35" t="s">
        <v>27</v>
      </c>
      <c r="H53" s="36" t="s">
        <v>27</v>
      </c>
    </row>
  </sheetData>
  <mergeCells count="60">
    <mergeCell ref="AF4:AN4"/>
    <mergeCell ref="W10:X10"/>
    <mergeCell ref="W9:X9"/>
    <mergeCell ref="C6:D6"/>
    <mergeCell ref="E6:F6"/>
    <mergeCell ref="C10:D10"/>
    <mergeCell ref="E10:F10"/>
    <mergeCell ref="W11:X11"/>
    <mergeCell ref="W12:X12"/>
    <mergeCell ref="W13:X13"/>
    <mergeCell ref="AF5:AG5"/>
    <mergeCell ref="AF6:AG6"/>
    <mergeCell ref="AF7:AG7"/>
    <mergeCell ref="AF8:AG8"/>
    <mergeCell ref="AF9:AG9"/>
    <mergeCell ref="AF10:AG10"/>
    <mergeCell ref="AF11:AG11"/>
    <mergeCell ref="AF12:AG12"/>
    <mergeCell ref="AF13:AG13"/>
    <mergeCell ref="W5:X5"/>
    <mergeCell ref="W6:X6"/>
    <mergeCell ref="W7:X7"/>
    <mergeCell ref="W8:X8"/>
    <mergeCell ref="N11:O11"/>
    <mergeCell ref="N12:O12"/>
    <mergeCell ref="N13:O13"/>
    <mergeCell ref="N5:O5"/>
    <mergeCell ref="N6:O6"/>
    <mergeCell ref="N7:O7"/>
    <mergeCell ref="N8:O8"/>
    <mergeCell ref="N9:O9"/>
    <mergeCell ref="N10:O10"/>
    <mergeCell ref="A13:B13"/>
    <mergeCell ref="C13:D13"/>
    <mergeCell ref="E13:F13"/>
    <mergeCell ref="A8:B8"/>
    <mergeCell ref="C8:D8"/>
    <mergeCell ref="E8:F8"/>
    <mergeCell ref="A9:B9"/>
    <mergeCell ref="E9:F9"/>
    <mergeCell ref="A12:B12"/>
    <mergeCell ref="C12:D12"/>
    <mergeCell ref="E12:F12"/>
    <mergeCell ref="A10:B10"/>
    <mergeCell ref="A11:B11"/>
    <mergeCell ref="C11:D11"/>
    <mergeCell ref="E11:F11"/>
    <mergeCell ref="A2:AB2"/>
    <mergeCell ref="D3:G3"/>
    <mergeCell ref="H3:J3"/>
    <mergeCell ref="A5:B5"/>
    <mergeCell ref="C5:D5"/>
    <mergeCell ref="E5:F5"/>
    <mergeCell ref="D4:M4"/>
    <mergeCell ref="N4:V4"/>
    <mergeCell ref="W4:AE4"/>
    <mergeCell ref="A6:B6"/>
    <mergeCell ref="A7:B7"/>
    <mergeCell ref="C7:D7"/>
    <mergeCell ref="E7:F7"/>
  </mergeCells>
  <conditionalFormatting sqref="L6:L13">
    <cfRule type="cellIs" dxfId="10" priority="12" operator="lessThan">
      <formula>0.5</formula>
    </cfRule>
  </conditionalFormatting>
  <conditionalFormatting sqref="AM6:AM13">
    <cfRule type="cellIs" dxfId="9" priority="1" operator="lessThan">
      <formula>0.5</formula>
    </cfRule>
  </conditionalFormatting>
  <conditionalFormatting sqref="U6:U14">
    <cfRule type="cellIs" dxfId="8" priority="3" operator="lessThan">
      <formula>0.5</formula>
    </cfRule>
  </conditionalFormatting>
  <conditionalFormatting sqref="AD6:AD13">
    <cfRule type="cellIs" dxfId="7" priority="2" operator="lessThan">
      <formula>0.5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N49"/>
  <sheetViews>
    <sheetView workbookViewId="0">
      <selection activeCell="C50" sqref="C50"/>
    </sheetView>
  </sheetViews>
  <sheetFormatPr defaultRowHeight="15"/>
  <cols>
    <col min="2" max="2" width="0.28515625" customWidth="1"/>
    <col min="3" max="3" width="8.42578125" customWidth="1"/>
    <col min="4" max="4" width="4.140625" hidden="1" customWidth="1"/>
    <col min="5" max="5" width="7.7109375" customWidth="1"/>
    <col min="6" max="6" width="5.7109375" customWidth="1"/>
    <col min="7" max="10" width="7.7109375" customWidth="1"/>
    <col min="11" max="11" width="8.85546875" customWidth="1"/>
    <col min="12" max="14" width="7.7109375" customWidth="1"/>
    <col min="15" max="16" width="5.7109375" customWidth="1"/>
    <col min="17" max="27" width="7.7109375" customWidth="1"/>
    <col min="28" max="28" width="7.140625" customWidth="1"/>
    <col min="29" max="29" width="7.85546875" customWidth="1"/>
    <col min="31" max="32" width="5.85546875" customWidth="1"/>
    <col min="33" max="34" width="4.85546875" customWidth="1"/>
    <col min="35" max="35" width="5" customWidth="1"/>
    <col min="36" max="36" width="4.85546875" customWidth="1"/>
    <col min="37" max="37" width="5.140625" customWidth="1"/>
    <col min="38" max="38" width="6.28515625" customWidth="1"/>
    <col min="39" max="39" width="6.5703125" customWidth="1"/>
    <col min="40" max="41" width="7.42578125" customWidth="1"/>
    <col min="42" max="43" width="4.85546875" customWidth="1"/>
    <col min="44" max="44" width="5.42578125" customWidth="1"/>
    <col min="45" max="45" width="4.42578125" customWidth="1"/>
    <col min="46" max="46" width="5.42578125" customWidth="1"/>
    <col min="47" max="47" width="5.28515625" customWidth="1"/>
    <col min="48" max="49" width="6.28515625" customWidth="1"/>
    <col min="50" max="50" width="7.7109375" customWidth="1"/>
    <col min="51" max="51" width="5.85546875" customWidth="1"/>
    <col min="52" max="52" width="5.42578125" customWidth="1"/>
    <col min="53" max="53" width="5.85546875" customWidth="1"/>
    <col min="54" max="54" width="6.7109375" customWidth="1"/>
    <col min="55" max="55" width="8.28515625" customWidth="1"/>
  </cols>
  <sheetData>
    <row r="1" spans="1:40" ht="16.5" thickBo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4"/>
      <c r="AC1" s="1"/>
      <c r="AD1" s="1"/>
      <c r="AE1" s="1"/>
      <c r="AF1" s="1"/>
      <c r="AG1" s="1"/>
      <c r="AH1" s="1"/>
      <c r="AI1" s="1"/>
    </row>
    <row r="2" spans="1:40" ht="21" thickBot="1">
      <c r="A2" s="45" t="s">
        <v>11</v>
      </c>
      <c r="B2" s="46"/>
      <c r="C2" s="46"/>
      <c r="D2" s="47"/>
      <c r="E2" s="47"/>
      <c r="F2" s="47"/>
      <c r="G2" s="47"/>
      <c r="H2" s="46"/>
      <c r="I2" s="46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8"/>
    </row>
    <row r="3" spans="1:40" ht="18" customHeight="1">
      <c r="B3" s="12" t="s">
        <v>12</v>
      </c>
      <c r="C3" s="9"/>
      <c r="D3" s="49" t="s">
        <v>13</v>
      </c>
      <c r="E3" s="50"/>
      <c r="F3" s="50"/>
      <c r="G3" s="51"/>
      <c r="H3" s="52" t="s">
        <v>14</v>
      </c>
      <c r="I3" s="53"/>
      <c r="J3" s="5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4"/>
      <c r="X3" s="14"/>
      <c r="Y3" s="14"/>
      <c r="Z3" s="14"/>
      <c r="AA3" s="14"/>
      <c r="AB3" s="15"/>
    </row>
    <row r="4" spans="1:40" ht="18" customHeight="1">
      <c r="A4" s="6" t="s">
        <v>0</v>
      </c>
      <c r="B4" s="5"/>
      <c r="C4" s="5"/>
      <c r="D4" s="57" t="s">
        <v>16</v>
      </c>
      <c r="E4" s="58"/>
      <c r="F4" s="58"/>
      <c r="G4" s="58"/>
      <c r="H4" s="58"/>
      <c r="I4" s="58"/>
      <c r="J4" s="58"/>
      <c r="K4" s="58"/>
      <c r="L4" s="58"/>
      <c r="M4" s="59"/>
      <c r="N4" s="60" t="s">
        <v>17</v>
      </c>
      <c r="O4" s="61"/>
      <c r="P4" s="61"/>
      <c r="Q4" s="61"/>
      <c r="R4" s="61"/>
      <c r="S4" s="61"/>
      <c r="T4" s="61"/>
      <c r="U4" s="61"/>
      <c r="V4" s="61"/>
      <c r="W4" s="62" t="s">
        <v>15</v>
      </c>
      <c r="X4" s="62"/>
      <c r="Y4" s="62"/>
      <c r="Z4" s="62"/>
      <c r="AA4" s="62"/>
      <c r="AB4" s="62"/>
      <c r="AC4" s="62"/>
      <c r="AD4" s="62"/>
      <c r="AE4" s="62"/>
      <c r="AF4" s="67" t="s">
        <v>18</v>
      </c>
      <c r="AG4" s="67"/>
      <c r="AH4" s="67"/>
      <c r="AI4" s="67"/>
      <c r="AJ4" s="67"/>
      <c r="AK4" s="67"/>
      <c r="AL4" s="67"/>
      <c r="AM4" s="67"/>
      <c r="AN4" s="67"/>
    </row>
    <row r="5" spans="1:40" ht="31.5" customHeight="1">
      <c r="A5" s="54" t="s">
        <v>1</v>
      </c>
      <c r="B5" s="55"/>
      <c r="C5" s="55" t="s">
        <v>2</v>
      </c>
      <c r="D5" s="55"/>
      <c r="E5" s="56" t="s">
        <v>9</v>
      </c>
      <c r="F5" s="56"/>
      <c r="G5" s="17">
        <v>5</v>
      </c>
      <c r="H5" s="17">
        <v>4</v>
      </c>
      <c r="I5" s="17">
        <v>3</v>
      </c>
      <c r="J5" s="17">
        <v>2</v>
      </c>
      <c r="K5" s="19" t="s">
        <v>7</v>
      </c>
      <c r="L5" s="19" t="s">
        <v>8</v>
      </c>
      <c r="M5" s="20" t="s">
        <v>10</v>
      </c>
      <c r="N5" s="56" t="s">
        <v>9</v>
      </c>
      <c r="O5" s="56"/>
      <c r="P5" s="8" t="s">
        <v>3</v>
      </c>
      <c r="Q5" s="22" t="s">
        <v>4</v>
      </c>
      <c r="R5" s="22" t="s">
        <v>5</v>
      </c>
      <c r="S5" s="22" t="s">
        <v>6</v>
      </c>
      <c r="T5" s="19" t="s">
        <v>7</v>
      </c>
      <c r="U5" s="19" t="s">
        <v>8</v>
      </c>
      <c r="V5" s="21" t="s">
        <v>10</v>
      </c>
      <c r="W5" s="56" t="s">
        <v>9</v>
      </c>
      <c r="X5" s="56"/>
      <c r="Y5" s="26">
        <v>5</v>
      </c>
      <c r="Z5" s="26">
        <v>4</v>
      </c>
      <c r="AA5" s="26">
        <v>3</v>
      </c>
      <c r="AB5" s="26">
        <v>2</v>
      </c>
      <c r="AC5" s="19" t="s">
        <v>7</v>
      </c>
      <c r="AD5" s="19" t="s">
        <v>8</v>
      </c>
      <c r="AE5" s="21" t="s">
        <v>10</v>
      </c>
      <c r="AF5" s="66" t="s">
        <v>9</v>
      </c>
      <c r="AG5" s="66"/>
      <c r="AH5" s="24">
        <v>5</v>
      </c>
      <c r="AI5" s="24">
        <v>4</v>
      </c>
      <c r="AJ5" s="24">
        <v>3</v>
      </c>
      <c r="AK5" s="24">
        <v>2</v>
      </c>
      <c r="AL5" s="19" t="s">
        <v>7</v>
      </c>
      <c r="AM5" s="19" t="s">
        <v>8</v>
      </c>
      <c r="AN5" s="21" t="s">
        <v>10</v>
      </c>
    </row>
    <row r="6" spans="1:40" ht="18" customHeight="1">
      <c r="A6" s="41" t="s">
        <v>48</v>
      </c>
      <c r="B6" s="41"/>
      <c r="C6" s="42">
        <v>32</v>
      </c>
      <c r="D6" s="42"/>
      <c r="E6" s="63">
        <v>24</v>
      </c>
      <c r="F6" s="63"/>
      <c r="G6" s="28">
        <v>2</v>
      </c>
      <c r="H6" s="28">
        <v>13</v>
      </c>
      <c r="I6" s="28">
        <v>9</v>
      </c>
      <c r="J6" s="28">
        <v>0</v>
      </c>
      <c r="K6" s="10">
        <f>(G6+H6)/E6</f>
        <v>0.625</v>
      </c>
      <c r="L6" s="10">
        <f>(G6+H6+I6)/E6</f>
        <v>1</v>
      </c>
      <c r="M6" s="11">
        <f>J6/E6</f>
        <v>0</v>
      </c>
      <c r="N6" s="63">
        <v>24</v>
      </c>
      <c r="O6" s="63"/>
      <c r="P6" s="23">
        <v>40</v>
      </c>
      <c r="Q6" s="23">
        <v>4</v>
      </c>
      <c r="R6" s="23">
        <v>10</v>
      </c>
      <c r="S6" s="23">
        <v>10</v>
      </c>
      <c r="T6" s="10">
        <f>(P6+Q6)/N6</f>
        <v>1.8333333333333333</v>
      </c>
      <c r="U6" s="10">
        <f>(P6+Q6+R6)/N6</f>
        <v>2.25</v>
      </c>
      <c r="V6" s="11">
        <f>S6/N6</f>
        <v>0.41666666666666669</v>
      </c>
      <c r="W6" s="63">
        <v>24</v>
      </c>
      <c r="X6" s="63"/>
      <c r="Y6" s="27">
        <v>1</v>
      </c>
      <c r="Z6" s="27">
        <v>5</v>
      </c>
      <c r="AA6" s="27">
        <v>12</v>
      </c>
      <c r="AB6" s="27">
        <v>6</v>
      </c>
      <c r="AC6" s="10">
        <f>(X6+Z6)/W6</f>
        <v>0.20833333333333334</v>
      </c>
      <c r="AD6" s="10">
        <f>(X6+Z6+AA6)/W6</f>
        <v>0.70833333333333337</v>
      </c>
      <c r="AE6" s="11">
        <f>AB6/W6</f>
        <v>0.25</v>
      </c>
      <c r="AF6" s="63">
        <v>26</v>
      </c>
      <c r="AG6" s="63"/>
      <c r="AH6" s="25">
        <v>1</v>
      </c>
      <c r="AI6" s="25">
        <v>5</v>
      </c>
      <c r="AJ6" s="25">
        <v>14</v>
      </c>
      <c r="AK6" s="25">
        <v>6</v>
      </c>
      <c r="AL6" s="10">
        <f>(AG6+AI6)/AF6</f>
        <v>0.19230769230769232</v>
      </c>
      <c r="AM6" s="10">
        <f>(AG6+AI6+AJ6)/AF6</f>
        <v>0.73076923076923073</v>
      </c>
      <c r="AN6" s="11">
        <f>AK6/AF6</f>
        <v>0.23076923076923078</v>
      </c>
    </row>
    <row r="7" spans="1:40" ht="18.75">
      <c r="A7" s="41" t="s">
        <v>49</v>
      </c>
      <c r="B7" s="41"/>
      <c r="C7" s="42">
        <v>30</v>
      </c>
      <c r="D7" s="42"/>
      <c r="E7" s="63">
        <v>14</v>
      </c>
      <c r="F7" s="63"/>
      <c r="G7" s="28">
        <v>3</v>
      </c>
      <c r="H7" s="28">
        <v>8</v>
      </c>
      <c r="I7" s="28">
        <v>3</v>
      </c>
      <c r="J7" s="28">
        <v>0</v>
      </c>
      <c r="K7" s="10">
        <f t="shared" ref="K7:K12" si="0">(G7+H7)/E7</f>
        <v>0.7857142857142857</v>
      </c>
      <c r="L7" s="10">
        <f t="shared" ref="L7:L12" si="1">(G7+H7+I7)/E7</f>
        <v>1</v>
      </c>
      <c r="M7" s="11">
        <f t="shared" ref="M7:M12" si="2">J7/E7</f>
        <v>0</v>
      </c>
      <c r="N7" s="63">
        <v>14</v>
      </c>
      <c r="O7" s="63"/>
      <c r="P7" s="23">
        <v>2</v>
      </c>
      <c r="Q7" s="23">
        <v>4</v>
      </c>
      <c r="R7" s="23">
        <v>5</v>
      </c>
      <c r="S7" s="23">
        <v>3</v>
      </c>
      <c r="T7" s="10">
        <f t="shared" ref="T7:T12" si="3">(P7+Q7)/N7</f>
        <v>0.42857142857142855</v>
      </c>
      <c r="U7" s="10">
        <f t="shared" ref="U7:U12" si="4">(P7+Q7+R7)/N7</f>
        <v>0.7857142857142857</v>
      </c>
      <c r="V7" s="11">
        <f t="shared" ref="V7:V12" si="5">S7/N7</f>
        <v>0.21428571428571427</v>
      </c>
      <c r="W7" s="63">
        <v>20</v>
      </c>
      <c r="X7" s="63"/>
      <c r="Y7" s="27">
        <v>3</v>
      </c>
      <c r="Z7" s="27">
        <v>6</v>
      </c>
      <c r="AA7" s="27">
        <v>6</v>
      </c>
      <c r="AB7" s="27">
        <v>5</v>
      </c>
      <c r="AC7" s="10">
        <f t="shared" ref="AC7:AC12" si="6">(X7+Z7)/W7</f>
        <v>0.3</v>
      </c>
      <c r="AD7" s="10">
        <f t="shared" ref="AD7:AD12" si="7">(X7+Z7+AA7)/W7</f>
        <v>0.6</v>
      </c>
      <c r="AE7" s="11">
        <f t="shared" ref="AE7:AE12" si="8">AB7/W7</f>
        <v>0.25</v>
      </c>
      <c r="AF7" s="63">
        <v>20</v>
      </c>
      <c r="AG7" s="63"/>
      <c r="AH7" s="25">
        <v>4</v>
      </c>
      <c r="AI7" s="25">
        <v>6</v>
      </c>
      <c r="AJ7" s="25">
        <v>7</v>
      </c>
      <c r="AK7" s="25">
        <v>3</v>
      </c>
      <c r="AL7" s="10">
        <f t="shared" ref="AL7:AL12" si="9">(AG7+AI7)/AF7</f>
        <v>0.3</v>
      </c>
      <c r="AM7" s="10">
        <f t="shared" ref="AM7:AM12" si="10">(AG7+AI7+AJ7)/AF7</f>
        <v>0.65</v>
      </c>
      <c r="AN7" s="11">
        <f t="shared" ref="AN7:AN12" si="11">AK7/AF7</f>
        <v>0.15</v>
      </c>
    </row>
    <row r="8" spans="1:40" ht="18.75">
      <c r="A8" s="64" t="s">
        <v>50</v>
      </c>
      <c r="B8" s="65"/>
      <c r="C8" s="42">
        <v>29</v>
      </c>
      <c r="D8" s="42"/>
      <c r="E8" s="43">
        <v>24</v>
      </c>
      <c r="F8" s="44"/>
      <c r="G8" s="28">
        <v>8</v>
      </c>
      <c r="H8" s="28">
        <v>14</v>
      </c>
      <c r="I8" s="28">
        <v>2</v>
      </c>
      <c r="J8" s="28">
        <v>0</v>
      </c>
      <c r="K8" s="10">
        <f t="shared" si="0"/>
        <v>0.91666666666666663</v>
      </c>
      <c r="L8" s="10">
        <f t="shared" si="1"/>
        <v>1</v>
      </c>
      <c r="M8" s="11">
        <f t="shared" si="2"/>
        <v>0</v>
      </c>
      <c r="N8" s="63">
        <v>24</v>
      </c>
      <c r="O8" s="63"/>
      <c r="P8" s="23">
        <v>6</v>
      </c>
      <c r="Q8" s="23">
        <v>6</v>
      </c>
      <c r="R8" s="23">
        <v>11</v>
      </c>
      <c r="S8" s="23">
        <v>1</v>
      </c>
      <c r="T8" s="10">
        <f t="shared" si="3"/>
        <v>0.5</v>
      </c>
      <c r="U8" s="10">
        <f t="shared" si="4"/>
        <v>0.95833333333333337</v>
      </c>
      <c r="V8" s="11">
        <f t="shared" si="5"/>
        <v>4.1666666666666664E-2</v>
      </c>
      <c r="W8" s="43">
        <v>25</v>
      </c>
      <c r="X8" s="44"/>
      <c r="Y8" s="27">
        <v>6</v>
      </c>
      <c r="Z8" s="27">
        <v>6</v>
      </c>
      <c r="AA8" s="27">
        <v>13</v>
      </c>
      <c r="AB8" s="27">
        <v>0</v>
      </c>
      <c r="AC8" s="10">
        <f t="shared" si="6"/>
        <v>0.24</v>
      </c>
      <c r="AD8" s="10">
        <f t="shared" si="7"/>
        <v>0.76</v>
      </c>
      <c r="AE8" s="11">
        <f t="shared" si="8"/>
        <v>0</v>
      </c>
      <c r="AF8" s="43">
        <v>25</v>
      </c>
      <c r="AG8" s="44"/>
      <c r="AH8" s="25">
        <v>6</v>
      </c>
      <c r="AI8" s="25">
        <v>7</v>
      </c>
      <c r="AJ8" s="25">
        <v>12</v>
      </c>
      <c r="AK8" s="25">
        <v>0</v>
      </c>
      <c r="AL8" s="10">
        <f t="shared" si="9"/>
        <v>0.28000000000000003</v>
      </c>
      <c r="AM8" s="10">
        <f t="shared" si="10"/>
        <v>0.76</v>
      </c>
      <c r="AN8" s="11">
        <f t="shared" si="11"/>
        <v>0</v>
      </c>
    </row>
    <row r="9" spans="1:40" ht="18.75">
      <c r="A9" s="64" t="s">
        <v>51</v>
      </c>
      <c r="B9" s="65"/>
      <c r="C9" s="40">
        <v>29</v>
      </c>
      <c r="D9" s="40"/>
      <c r="E9" s="43">
        <v>25</v>
      </c>
      <c r="F9" s="44"/>
      <c r="G9" s="18">
        <v>4</v>
      </c>
      <c r="H9" s="18">
        <v>10</v>
      </c>
      <c r="I9" s="18">
        <v>11</v>
      </c>
      <c r="J9" s="18">
        <v>0</v>
      </c>
      <c r="K9" s="10">
        <f t="shared" si="0"/>
        <v>0.56000000000000005</v>
      </c>
      <c r="L9" s="10">
        <f t="shared" si="1"/>
        <v>1</v>
      </c>
      <c r="M9" s="11">
        <f t="shared" si="2"/>
        <v>0</v>
      </c>
      <c r="N9" s="63">
        <v>25</v>
      </c>
      <c r="O9" s="63"/>
      <c r="P9" s="23">
        <v>3</v>
      </c>
      <c r="Q9" s="23">
        <v>5</v>
      </c>
      <c r="R9" s="23">
        <v>7</v>
      </c>
      <c r="S9" s="23">
        <v>10</v>
      </c>
      <c r="T9" s="10">
        <f t="shared" si="3"/>
        <v>0.32</v>
      </c>
      <c r="U9" s="10">
        <f t="shared" si="4"/>
        <v>0.6</v>
      </c>
      <c r="V9" s="11">
        <f t="shared" si="5"/>
        <v>0.4</v>
      </c>
      <c r="W9" s="63">
        <v>27</v>
      </c>
      <c r="X9" s="63"/>
      <c r="Y9" s="27">
        <v>4</v>
      </c>
      <c r="Z9" s="27">
        <v>8</v>
      </c>
      <c r="AA9" s="27">
        <v>6</v>
      </c>
      <c r="AB9" s="27">
        <v>9</v>
      </c>
      <c r="AC9" s="10">
        <f t="shared" si="6"/>
        <v>0.29629629629629628</v>
      </c>
      <c r="AD9" s="10">
        <f t="shared" si="7"/>
        <v>0.51851851851851849</v>
      </c>
      <c r="AE9" s="11">
        <f t="shared" si="8"/>
        <v>0.33333333333333331</v>
      </c>
      <c r="AF9" s="63">
        <v>28</v>
      </c>
      <c r="AG9" s="63"/>
      <c r="AH9" s="25">
        <v>5</v>
      </c>
      <c r="AI9" s="25">
        <v>9</v>
      </c>
      <c r="AJ9" s="25">
        <v>5</v>
      </c>
      <c r="AK9" s="25">
        <v>9</v>
      </c>
      <c r="AL9" s="10">
        <f t="shared" si="9"/>
        <v>0.32142857142857145</v>
      </c>
      <c r="AM9" s="10">
        <f t="shared" si="10"/>
        <v>0.5</v>
      </c>
      <c r="AN9" s="11">
        <f t="shared" si="11"/>
        <v>0.32142857142857145</v>
      </c>
    </row>
    <row r="10" spans="1:40" ht="18.75">
      <c r="A10" s="41" t="s">
        <v>52</v>
      </c>
      <c r="B10" s="41"/>
      <c r="C10" s="42">
        <v>29</v>
      </c>
      <c r="D10" s="42"/>
      <c r="E10" s="43">
        <v>25</v>
      </c>
      <c r="F10" s="44"/>
      <c r="G10" s="18">
        <v>1</v>
      </c>
      <c r="H10" s="18">
        <v>16</v>
      </c>
      <c r="I10" s="18">
        <v>8</v>
      </c>
      <c r="J10" s="18">
        <v>0</v>
      </c>
      <c r="K10" s="10">
        <f t="shared" si="0"/>
        <v>0.68</v>
      </c>
      <c r="L10" s="10">
        <f t="shared" si="1"/>
        <v>1</v>
      </c>
      <c r="M10" s="11">
        <f t="shared" si="2"/>
        <v>0</v>
      </c>
      <c r="N10" s="63">
        <v>25</v>
      </c>
      <c r="O10" s="63"/>
      <c r="P10" s="23">
        <v>0</v>
      </c>
      <c r="Q10" s="23">
        <v>8</v>
      </c>
      <c r="R10" s="23">
        <v>10</v>
      </c>
      <c r="S10" s="23">
        <v>7</v>
      </c>
      <c r="T10" s="10">
        <f t="shared" si="3"/>
        <v>0.32</v>
      </c>
      <c r="U10" s="10">
        <f t="shared" si="4"/>
        <v>0.72</v>
      </c>
      <c r="V10" s="11">
        <f t="shared" si="5"/>
        <v>0.28000000000000003</v>
      </c>
      <c r="W10" s="63">
        <v>27</v>
      </c>
      <c r="X10" s="63"/>
      <c r="Y10" s="27">
        <v>2</v>
      </c>
      <c r="Z10" s="27">
        <v>10</v>
      </c>
      <c r="AA10" s="27">
        <v>9</v>
      </c>
      <c r="AB10" s="27">
        <v>6</v>
      </c>
      <c r="AC10" s="10">
        <f t="shared" si="6"/>
        <v>0.37037037037037035</v>
      </c>
      <c r="AD10" s="10">
        <f t="shared" si="7"/>
        <v>0.70370370370370372</v>
      </c>
      <c r="AE10" s="11">
        <f t="shared" si="8"/>
        <v>0.22222222222222221</v>
      </c>
      <c r="AF10" s="63">
        <v>26</v>
      </c>
      <c r="AG10" s="63"/>
      <c r="AH10" s="25">
        <v>3</v>
      </c>
      <c r="AI10" s="25">
        <v>10</v>
      </c>
      <c r="AJ10" s="25">
        <v>8</v>
      </c>
      <c r="AK10" s="25">
        <v>5</v>
      </c>
      <c r="AL10" s="10">
        <f t="shared" si="9"/>
        <v>0.38461538461538464</v>
      </c>
      <c r="AM10" s="10">
        <f t="shared" si="10"/>
        <v>0.69230769230769229</v>
      </c>
      <c r="AN10" s="11">
        <f t="shared" si="11"/>
        <v>0.19230769230769232</v>
      </c>
    </row>
    <row r="11" spans="1:40" ht="18.75">
      <c r="A11" s="41" t="s">
        <v>53</v>
      </c>
      <c r="B11" s="41"/>
      <c r="C11" s="42">
        <v>29</v>
      </c>
      <c r="D11" s="42"/>
      <c r="E11" s="43">
        <v>21</v>
      </c>
      <c r="F11" s="44"/>
      <c r="G11" s="18">
        <v>0</v>
      </c>
      <c r="H11" s="18">
        <v>10</v>
      </c>
      <c r="I11" s="18">
        <v>11</v>
      </c>
      <c r="J11" s="18">
        <v>0</v>
      </c>
      <c r="K11" s="10">
        <f t="shared" si="0"/>
        <v>0.47619047619047616</v>
      </c>
      <c r="L11" s="10">
        <f t="shared" si="1"/>
        <v>1</v>
      </c>
      <c r="M11" s="11">
        <f t="shared" si="2"/>
        <v>0</v>
      </c>
      <c r="N11" s="63">
        <v>21</v>
      </c>
      <c r="O11" s="63"/>
      <c r="P11" s="23">
        <v>0</v>
      </c>
      <c r="Q11" s="23">
        <v>4</v>
      </c>
      <c r="R11" s="23">
        <v>7</v>
      </c>
      <c r="S11" s="23">
        <v>10</v>
      </c>
      <c r="T11" s="10">
        <f t="shared" si="3"/>
        <v>0.19047619047619047</v>
      </c>
      <c r="U11" s="10">
        <f t="shared" si="4"/>
        <v>0.52380952380952384</v>
      </c>
      <c r="V11" s="11">
        <f t="shared" si="5"/>
        <v>0.47619047619047616</v>
      </c>
      <c r="W11" s="63">
        <v>23</v>
      </c>
      <c r="X11" s="63"/>
      <c r="Y11" s="27">
        <v>0</v>
      </c>
      <c r="Z11" s="27">
        <v>7</v>
      </c>
      <c r="AA11" s="27">
        <v>8</v>
      </c>
      <c r="AB11" s="27">
        <v>8</v>
      </c>
      <c r="AC11" s="10">
        <f t="shared" si="6"/>
        <v>0.30434782608695654</v>
      </c>
      <c r="AD11" s="10">
        <f t="shared" si="7"/>
        <v>0.65217391304347827</v>
      </c>
      <c r="AE11" s="11">
        <f t="shared" si="8"/>
        <v>0.34782608695652173</v>
      </c>
      <c r="AF11" s="63">
        <v>24</v>
      </c>
      <c r="AG11" s="63"/>
      <c r="AH11" s="25">
        <v>1</v>
      </c>
      <c r="AI11" s="25">
        <v>8</v>
      </c>
      <c r="AJ11" s="25">
        <v>8</v>
      </c>
      <c r="AK11" s="25">
        <v>7</v>
      </c>
      <c r="AL11" s="10">
        <f t="shared" si="9"/>
        <v>0.33333333333333331</v>
      </c>
      <c r="AM11" s="10">
        <f t="shared" si="10"/>
        <v>0.66666666666666663</v>
      </c>
      <c r="AN11" s="11">
        <f t="shared" si="11"/>
        <v>0.29166666666666669</v>
      </c>
    </row>
    <row r="12" spans="1:40" ht="18.75">
      <c r="A12" s="64" t="s">
        <v>54</v>
      </c>
      <c r="B12" s="65"/>
      <c r="C12" s="42">
        <v>30</v>
      </c>
      <c r="D12" s="42"/>
      <c r="E12" s="43">
        <v>25</v>
      </c>
      <c r="F12" s="44"/>
      <c r="G12" s="18">
        <v>3</v>
      </c>
      <c r="H12" s="18">
        <v>9</v>
      </c>
      <c r="I12" s="18">
        <v>13</v>
      </c>
      <c r="J12" s="18">
        <v>0</v>
      </c>
      <c r="K12" s="10">
        <f t="shared" si="0"/>
        <v>0.48</v>
      </c>
      <c r="L12" s="10">
        <f t="shared" si="1"/>
        <v>1</v>
      </c>
      <c r="M12" s="11">
        <f t="shared" si="2"/>
        <v>0</v>
      </c>
      <c r="N12" s="63">
        <v>25</v>
      </c>
      <c r="O12" s="63"/>
      <c r="P12" s="23">
        <v>0</v>
      </c>
      <c r="Q12" s="23">
        <v>4</v>
      </c>
      <c r="R12" s="23">
        <v>12</v>
      </c>
      <c r="S12" s="23">
        <v>9</v>
      </c>
      <c r="T12" s="10">
        <f t="shared" si="3"/>
        <v>0.16</v>
      </c>
      <c r="U12" s="10">
        <f t="shared" si="4"/>
        <v>0.64</v>
      </c>
      <c r="V12" s="11">
        <f t="shared" si="5"/>
        <v>0.36</v>
      </c>
      <c r="W12" s="63">
        <v>25</v>
      </c>
      <c r="X12" s="63"/>
      <c r="Y12" s="27">
        <v>2</v>
      </c>
      <c r="Z12" s="27">
        <v>5</v>
      </c>
      <c r="AA12" s="27">
        <v>10</v>
      </c>
      <c r="AB12" s="27">
        <v>8</v>
      </c>
      <c r="AC12" s="10">
        <f t="shared" si="6"/>
        <v>0.2</v>
      </c>
      <c r="AD12" s="10">
        <f t="shared" si="7"/>
        <v>0.6</v>
      </c>
      <c r="AE12" s="11">
        <f t="shared" si="8"/>
        <v>0.32</v>
      </c>
      <c r="AF12" s="63">
        <v>26</v>
      </c>
      <c r="AG12" s="63"/>
      <c r="AH12" s="25">
        <v>2</v>
      </c>
      <c r="AI12" s="25">
        <v>7</v>
      </c>
      <c r="AJ12" s="25">
        <v>10</v>
      </c>
      <c r="AK12" s="25">
        <v>7</v>
      </c>
      <c r="AL12" s="10">
        <f t="shared" si="9"/>
        <v>0.26923076923076922</v>
      </c>
      <c r="AM12" s="10">
        <f t="shared" si="10"/>
        <v>0.65384615384615385</v>
      </c>
      <c r="AN12" s="11">
        <f t="shared" si="11"/>
        <v>0.26923076923076922</v>
      </c>
    </row>
    <row r="13" spans="1:40" ht="18.75">
      <c r="U13" s="29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</row>
    <row r="14" spans="1:40"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</row>
    <row r="15" spans="1:40">
      <c r="E15" s="37"/>
      <c r="F15" s="37"/>
      <c r="G15" s="37"/>
      <c r="H15" s="37"/>
    </row>
    <row r="16" spans="1:40">
      <c r="C16" s="31" t="str">
        <f t="shared" ref="C16:C22" si="12">A6</f>
        <v>7а</v>
      </c>
      <c r="D16" s="32"/>
      <c r="E16" s="33">
        <f t="shared" ref="E16:E22" si="13">K6</f>
        <v>0.625</v>
      </c>
      <c r="F16" s="34">
        <f t="shared" ref="F16:F22" si="14">T6</f>
        <v>1.8333333333333333</v>
      </c>
      <c r="G16" s="35">
        <f t="shared" ref="G16:G22" si="15">AC6</f>
        <v>0.20833333333333334</v>
      </c>
      <c r="H16" s="36">
        <f t="shared" ref="H16:H22" si="16">AL6</f>
        <v>0.19230769230769232</v>
      </c>
    </row>
    <row r="17" spans="3:18">
      <c r="C17" s="31" t="str">
        <f t="shared" si="12"/>
        <v>7б</v>
      </c>
      <c r="D17" s="32"/>
      <c r="E17" s="33">
        <f t="shared" si="13"/>
        <v>0.7857142857142857</v>
      </c>
      <c r="F17" s="34">
        <f t="shared" si="14"/>
        <v>0.42857142857142855</v>
      </c>
      <c r="G17" s="35">
        <f t="shared" si="15"/>
        <v>0.3</v>
      </c>
      <c r="H17" s="36">
        <f t="shared" si="16"/>
        <v>0.3</v>
      </c>
    </row>
    <row r="18" spans="3:18">
      <c r="C18" s="31" t="str">
        <f t="shared" si="12"/>
        <v>7в</v>
      </c>
      <c r="D18" s="32"/>
      <c r="E18" s="33">
        <f t="shared" si="13"/>
        <v>0.91666666666666663</v>
      </c>
      <c r="F18" s="34">
        <f t="shared" si="14"/>
        <v>0.5</v>
      </c>
      <c r="G18" s="35">
        <f t="shared" si="15"/>
        <v>0.24</v>
      </c>
      <c r="H18" s="36">
        <f t="shared" si="16"/>
        <v>0.28000000000000003</v>
      </c>
    </row>
    <row r="19" spans="3:18">
      <c r="C19" s="31" t="str">
        <f t="shared" si="12"/>
        <v>7г</v>
      </c>
      <c r="D19" s="32"/>
      <c r="E19" s="33">
        <f t="shared" si="13"/>
        <v>0.56000000000000005</v>
      </c>
      <c r="F19" s="34">
        <f t="shared" si="14"/>
        <v>0.32</v>
      </c>
      <c r="G19" s="35">
        <f t="shared" si="15"/>
        <v>0.29629629629629628</v>
      </c>
      <c r="H19" s="36">
        <f t="shared" si="16"/>
        <v>0.32142857142857145</v>
      </c>
    </row>
    <row r="20" spans="3:18">
      <c r="C20" s="31" t="str">
        <f t="shared" si="12"/>
        <v>7д</v>
      </c>
      <c r="D20" s="32"/>
      <c r="E20" s="33">
        <f t="shared" si="13"/>
        <v>0.68</v>
      </c>
      <c r="F20" s="34">
        <f t="shared" si="14"/>
        <v>0.32</v>
      </c>
      <c r="G20" s="35">
        <f t="shared" si="15"/>
        <v>0.37037037037037035</v>
      </c>
      <c r="H20" s="36">
        <f t="shared" si="16"/>
        <v>0.38461538461538464</v>
      </c>
    </row>
    <row r="21" spans="3:18">
      <c r="C21" s="31" t="str">
        <f t="shared" si="12"/>
        <v>7е</v>
      </c>
      <c r="D21" s="32"/>
      <c r="E21" s="33">
        <f t="shared" si="13"/>
        <v>0.47619047619047616</v>
      </c>
      <c r="F21" s="34">
        <f t="shared" si="14"/>
        <v>0.19047619047619047</v>
      </c>
      <c r="G21" s="35">
        <f t="shared" si="15"/>
        <v>0.30434782608695654</v>
      </c>
      <c r="H21" s="36">
        <f t="shared" si="16"/>
        <v>0.33333333333333331</v>
      </c>
    </row>
    <row r="22" spans="3:18">
      <c r="C22" s="31" t="str">
        <f t="shared" si="12"/>
        <v>7ж</v>
      </c>
      <c r="D22" s="32"/>
      <c r="E22" s="33">
        <f t="shared" si="13"/>
        <v>0.48</v>
      </c>
      <c r="F22" s="34">
        <f t="shared" si="14"/>
        <v>0.16</v>
      </c>
      <c r="G22" s="35">
        <f t="shared" si="15"/>
        <v>0.2</v>
      </c>
      <c r="H22" s="36">
        <f t="shared" si="16"/>
        <v>0.26923076923076922</v>
      </c>
    </row>
    <row r="23" spans="3:18">
      <c r="E23" t="s">
        <v>19</v>
      </c>
    </row>
    <row r="28" spans="3:18" ht="23.25">
      <c r="R28" s="30"/>
    </row>
    <row r="30" spans="3:18">
      <c r="C30" s="31" t="str">
        <f t="shared" ref="C30:C36" si="17">A6</f>
        <v>7а</v>
      </c>
      <c r="D30" s="32"/>
      <c r="E30" s="33">
        <f t="shared" ref="E30:E36" si="18">L6</f>
        <v>1</v>
      </c>
      <c r="F30" s="39">
        <f t="shared" ref="F30:F36" si="19">U6</f>
        <v>2.25</v>
      </c>
      <c r="G30" s="35">
        <f t="shared" ref="G30:G36" si="20">AD6</f>
        <v>0.70833333333333337</v>
      </c>
      <c r="H30" s="36">
        <f t="shared" ref="H30:H36" si="21">AM6</f>
        <v>0.73076923076923073</v>
      </c>
    </row>
    <row r="31" spans="3:18">
      <c r="C31" s="31" t="str">
        <f t="shared" si="17"/>
        <v>7б</v>
      </c>
      <c r="D31" s="32"/>
      <c r="E31" s="33">
        <f t="shared" si="18"/>
        <v>1</v>
      </c>
      <c r="F31" s="39">
        <f t="shared" si="19"/>
        <v>0.7857142857142857</v>
      </c>
      <c r="G31" s="35">
        <f t="shared" si="20"/>
        <v>0.6</v>
      </c>
      <c r="H31" s="36">
        <f t="shared" si="21"/>
        <v>0.65</v>
      </c>
    </row>
    <row r="32" spans="3:18">
      <c r="C32" s="31" t="str">
        <f t="shared" si="17"/>
        <v>7в</v>
      </c>
      <c r="D32" s="32"/>
      <c r="E32" s="33">
        <f t="shared" si="18"/>
        <v>1</v>
      </c>
      <c r="F32" s="39">
        <f t="shared" si="19"/>
        <v>0.95833333333333337</v>
      </c>
      <c r="G32" s="35">
        <f t="shared" si="20"/>
        <v>0.76</v>
      </c>
      <c r="H32" s="36">
        <f t="shared" si="21"/>
        <v>0.76</v>
      </c>
    </row>
    <row r="33" spans="3:8">
      <c r="C33" s="31" t="str">
        <f t="shared" si="17"/>
        <v>7г</v>
      </c>
      <c r="D33" s="32"/>
      <c r="E33" s="33">
        <f t="shared" si="18"/>
        <v>1</v>
      </c>
      <c r="F33" s="39">
        <f t="shared" si="19"/>
        <v>0.6</v>
      </c>
      <c r="G33" s="35">
        <f t="shared" si="20"/>
        <v>0.51851851851851849</v>
      </c>
      <c r="H33" s="36">
        <f t="shared" si="21"/>
        <v>0.5</v>
      </c>
    </row>
    <row r="34" spans="3:8">
      <c r="C34" s="31" t="str">
        <f t="shared" si="17"/>
        <v>7д</v>
      </c>
      <c r="D34" s="32"/>
      <c r="E34" s="33">
        <f t="shared" si="18"/>
        <v>1</v>
      </c>
      <c r="F34" s="39">
        <f t="shared" si="19"/>
        <v>0.72</v>
      </c>
      <c r="G34" s="35">
        <f t="shared" si="20"/>
        <v>0.70370370370370372</v>
      </c>
      <c r="H34" s="36">
        <f t="shared" si="21"/>
        <v>0.69230769230769229</v>
      </c>
    </row>
    <row r="35" spans="3:8">
      <c r="C35" s="31" t="str">
        <f t="shared" si="17"/>
        <v>7е</v>
      </c>
      <c r="D35" s="32"/>
      <c r="E35" s="33">
        <f t="shared" si="18"/>
        <v>1</v>
      </c>
      <c r="F35" s="39">
        <f t="shared" si="19"/>
        <v>0.52380952380952384</v>
      </c>
      <c r="G35" s="35">
        <f t="shared" si="20"/>
        <v>0.65217391304347827</v>
      </c>
      <c r="H35" s="36">
        <f t="shared" si="21"/>
        <v>0.66666666666666663</v>
      </c>
    </row>
    <row r="36" spans="3:8">
      <c r="C36" s="31" t="str">
        <f t="shared" si="17"/>
        <v>7ж</v>
      </c>
      <c r="D36" s="32"/>
      <c r="E36" s="33">
        <f t="shared" si="18"/>
        <v>1</v>
      </c>
      <c r="F36" s="39">
        <f t="shared" si="19"/>
        <v>0.64</v>
      </c>
      <c r="G36" s="35">
        <f t="shared" si="20"/>
        <v>0.6</v>
      </c>
      <c r="H36" s="36">
        <f t="shared" si="21"/>
        <v>0.65384615384615385</v>
      </c>
    </row>
    <row r="43" spans="3:8">
      <c r="C43" s="38" t="str">
        <f>C30</f>
        <v>7а</v>
      </c>
      <c r="D43" s="32"/>
      <c r="E43" s="33">
        <f t="shared" ref="E43:E49" si="22">M6</f>
        <v>0</v>
      </c>
      <c r="F43" s="39">
        <f t="shared" ref="F43:F49" si="23">V6</f>
        <v>0.41666666666666669</v>
      </c>
      <c r="G43" s="35">
        <f t="shared" ref="G43:G49" si="24">AE6</f>
        <v>0.25</v>
      </c>
      <c r="H43" s="36">
        <f t="shared" ref="H43:H49" si="25">AN6</f>
        <v>0.23076923076923078</v>
      </c>
    </row>
    <row r="44" spans="3:8">
      <c r="C44" s="38" t="str">
        <f>C31</f>
        <v>7б</v>
      </c>
      <c r="D44" s="32"/>
      <c r="E44" s="33">
        <f t="shared" si="22"/>
        <v>0</v>
      </c>
      <c r="F44" s="39">
        <f t="shared" si="23"/>
        <v>0.21428571428571427</v>
      </c>
      <c r="G44" s="35">
        <f t="shared" si="24"/>
        <v>0.25</v>
      </c>
      <c r="H44" s="36">
        <f t="shared" si="25"/>
        <v>0.15</v>
      </c>
    </row>
    <row r="45" spans="3:8">
      <c r="C45" s="38" t="str">
        <f>C32</f>
        <v>7в</v>
      </c>
      <c r="D45" s="32"/>
      <c r="E45" s="33">
        <f t="shared" si="22"/>
        <v>0</v>
      </c>
      <c r="F45" s="39">
        <f t="shared" si="23"/>
        <v>4.1666666666666664E-2</v>
      </c>
      <c r="G45" s="35">
        <f t="shared" si="24"/>
        <v>0</v>
      </c>
      <c r="H45" s="36">
        <f t="shared" si="25"/>
        <v>0</v>
      </c>
    </row>
    <row r="46" spans="3:8">
      <c r="C46" s="38" t="str">
        <f>C33</f>
        <v>7г</v>
      </c>
      <c r="D46" s="32"/>
      <c r="E46" s="33">
        <f t="shared" si="22"/>
        <v>0</v>
      </c>
      <c r="F46" s="39">
        <f t="shared" si="23"/>
        <v>0.4</v>
      </c>
      <c r="G46" s="35">
        <f t="shared" si="24"/>
        <v>0.33333333333333331</v>
      </c>
      <c r="H46" s="36">
        <f t="shared" si="25"/>
        <v>0.32142857142857145</v>
      </c>
    </row>
    <row r="47" spans="3:8">
      <c r="C47" s="38" t="str">
        <f>C34</f>
        <v>7д</v>
      </c>
      <c r="D47" s="32"/>
      <c r="E47" s="33">
        <f t="shared" si="22"/>
        <v>0</v>
      </c>
      <c r="F47" s="39">
        <f t="shared" si="23"/>
        <v>0.28000000000000003</v>
      </c>
      <c r="G47" s="35">
        <f t="shared" si="24"/>
        <v>0.22222222222222221</v>
      </c>
      <c r="H47" s="36">
        <f t="shared" si="25"/>
        <v>0.19230769230769232</v>
      </c>
    </row>
    <row r="48" spans="3:8">
      <c r="C48" s="38" t="str">
        <f>C35</f>
        <v>7е</v>
      </c>
      <c r="D48" s="32"/>
      <c r="E48" s="33">
        <f t="shared" si="22"/>
        <v>0</v>
      </c>
      <c r="F48" s="39">
        <f t="shared" si="23"/>
        <v>0.47619047619047616</v>
      </c>
      <c r="G48" s="35">
        <f t="shared" si="24"/>
        <v>0.34782608695652173</v>
      </c>
      <c r="H48" s="36">
        <f t="shared" si="25"/>
        <v>0.29166666666666669</v>
      </c>
    </row>
    <row r="49" spans="3:8">
      <c r="C49" s="38" t="str">
        <f>C36</f>
        <v>7ж</v>
      </c>
      <c r="D49" s="32"/>
      <c r="E49" s="33">
        <f t="shared" si="22"/>
        <v>0</v>
      </c>
      <c r="F49" s="39">
        <f t="shared" si="23"/>
        <v>0.36</v>
      </c>
      <c r="G49" s="35">
        <f t="shared" si="24"/>
        <v>0.32</v>
      </c>
      <c r="H49" s="36">
        <f t="shared" si="25"/>
        <v>0.26923076923076922</v>
      </c>
    </row>
  </sheetData>
  <mergeCells count="54">
    <mergeCell ref="A12:B12"/>
    <mergeCell ref="C12:D12"/>
    <mergeCell ref="E12:F12"/>
    <mergeCell ref="N12:O12"/>
    <mergeCell ref="W12:X12"/>
    <mergeCell ref="AF12:AG12"/>
    <mergeCell ref="AF10:AG10"/>
    <mergeCell ref="A11:B11"/>
    <mergeCell ref="C11:D11"/>
    <mergeCell ref="E11:F11"/>
    <mergeCell ref="N11:O11"/>
    <mergeCell ref="W11:X11"/>
    <mergeCell ref="AF11:AG11"/>
    <mergeCell ref="A9:B9"/>
    <mergeCell ref="E9:F9"/>
    <mergeCell ref="N9:O9"/>
    <mergeCell ref="W9:X9"/>
    <mergeCell ref="AF9:AG9"/>
    <mergeCell ref="A10:B10"/>
    <mergeCell ref="C10:D10"/>
    <mergeCell ref="E10:F10"/>
    <mergeCell ref="N10:O10"/>
    <mergeCell ref="W10:X10"/>
    <mergeCell ref="A8:B8"/>
    <mergeCell ref="C8:D8"/>
    <mergeCell ref="E8:F8"/>
    <mergeCell ref="N8:O8"/>
    <mergeCell ref="W8:X8"/>
    <mergeCell ref="AF8:AG8"/>
    <mergeCell ref="A7:B7"/>
    <mergeCell ref="C7:D7"/>
    <mergeCell ref="E7:F7"/>
    <mergeCell ref="N7:O7"/>
    <mergeCell ref="W7:X7"/>
    <mergeCell ref="AF7:AG7"/>
    <mergeCell ref="A6:B6"/>
    <mergeCell ref="C6:D6"/>
    <mergeCell ref="E6:F6"/>
    <mergeCell ref="N6:O6"/>
    <mergeCell ref="W6:X6"/>
    <mergeCell ref="AF6:AG6"/>
    <mergeCell ref="AF4:AN4"/>
    <mergeCell ref="A5:B5"/>
    <mergeCell ref="C5:D5"/>
    <mergeCell ref="E5:F5"/>
    <mergeCell ref="N5:O5"/>
    <mergeCell ref="W5:X5"/>
    <mergeCell ref="AF5:AG5"/>
    <mergeCell ref="A2:AB2"/>
    <mergeCell ref="D3:G3"/>
    <mergeCell ref="H3:J3"/>
    <mergeCell ref="D4:M4"/>
    <mergeCell ref="N4:V4"/>
    <mergeCell ref="W4:AE4"/>
  </mergeCells>
  <conditionalFormatting sqref="L6:L12 U6:U13 AM6:AM12 AD6:AD12">
    <cfRule type="cellIs" dxfId="0" priority="3" operator="lessThan">
      <formula>0.5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N51"/>
  <sheetViews>
    <sheetView workbookViewId="0">
      <selection sqref="A1:XFD1048576"/>
    </sheetView>
  </sheetViews>
  <sheetFormatPr defaultRowHeight="15"/>
  <cols>
    <col min="2" max="2" width="0.28515625" customWidth="1"/>
    <col min="3" max="3" width="8.42578125" customWidth="1"/>
    <col min="4" max="4" width="4.140625" hidden="1" customWidth="1"/>
    <col min="5" max="5" width="7.7109375" customWidth="1"/>
    <col min="6" max="6" width="5.7109375" customWidth="1"/>
    <col min="7" max="10" width="7.7109375" customWidth="1"/>
    <col min="11" max="11" width="8.85546875" customWidth="1"/>
    <col min="12" max="14" width="7.7109375" customWidth="1"/>
    <col min="15" max="16" width="5.7109375" customWidth="1"/>
    <col min="17" max="27" width="7.7109375" customWidth="1"/>
    <col min="28" max="28" width="7.140625" customWidth="1"/>
    <col min="29" max="29" width="7.85546875" customWidth="1"/>
    <col min="31" max="32" width="5.85546875" customWidth="1"/>
    <col min="33" max="34" width="4.85546875" customWidth="1"/>
    <col min="35" max="35" width="5" customWidth="1"/>
    <col min="36" max="36" width="4.85546875" customWidth="1"/>
    <col min="37" max="37" width="5.140625" customWidth="1"/>
    <col min="38" max="38" width="6.28515625" customWidth="1"/>
    <col min="39" max="39" width="6.5703125" customWidth="1"/>
    <col min="40" max="41" width="7.42578125" customWidth="1"/>
    <col min="42" max="43" width="4.85546875" customWidth="1"/>
    <col min="44" max="44" width="5.42578125" customWidth="1"/>
    <col min="45" max="45" width="4.42578125" customWidth="1"/>
    <col min="46" max="46" width="5.42578125" customWidth="1"/>
    <col min="47" max="47" width="5.28515625" customWidth="1"/>
    <col min="48" max="49" width="6.28515625" customWidth="1"/>
    <col min="50" max="50" width="7.7109375" customWidth="1"/>
    <col min="51" max="51" width="5.85546875" customWidth="1"/>
    <col min="52" max="52" width="5.42578125" customWidth="1"/>
    <col min="53" max="53" width="5.85546875" customWidth="1"/>
    <col min="54" max="54" width="6.7109375" customWidth="1"/>
    <col min="55" max="55" width="8.28515625" customWidth="1"/>
  </cols>
  <sheetData>
    <row r="1" spans="1:40" ht="16.5" thickBo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4"/>
      <c r="AC1" s="1"/>
      <c r="AD1" s="1"/>
      <c r="AE1" s="1"/>
      <c r="AF1" s="1"/>
      <c r="AG1" s="1"/>
      <c r="AH1" s="1"/>
      <c r="AI1" s="1"/>
    </row>
    <row r="2" spans="1:40" ht="21" thickBot="1">
      <c r="A2" s="45" t="s">
        <v>11</v>
      </c>
      <c r="B2" s="46"/>
      <c r="C2" s="46"/>
      <c r="D2" s="47"/>
      <c r="E2" s="47"/>
      <c r="F2" s="47"/>
      <c r="G2" s="47"/>
      <c r="H2" s="46"/>
      <c r="I2" s="46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8"/>
    </row>
    <row r="3" spans="1:40" ht="18" customHeight="1">
      <c r="B3" s="12" t="s">
        <v>12</v>
      </c>
      <c r="C3" s="9"/>
      <c r="D3" s="49" t="s">
        <v>28</v>
      </c>
      <c r="E3" s="50"/>
      <c r="F3" s="50"/>
      <c r="G3" s="51"/>
      <c r="H3" s="52" t="s">
        <v>14</v>
      </c>
      <c r="I3" s="53"/>
      <c r="J3" s="5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4"/>
      <c r="X3" s="14"/>
      <c r="Y3" s="14"/>
      <c r="Z3" s="14"/>
      <c r="AA3" s="14"/>
      <c r="AB3" s="15"/>
    </row>
    <row r="4" spans="1:40" ht="18" customHeight="1">
      <c r="A4" s="6" t="s">
        <v>0</v>
      </c>
      <c r="B4" s="5"/>
      <c r="C4" s="5"/>
      <c r="D4" s="57" t="s">
        <v>16</v>
      </c>
      <c r="E4" s="58"/>
      <c r="F4" s="58"/>
      <c r="G4" s="58"/>
      <c r="H4" s="58"/>
      <c r="I4" s="58"/>
      <c r="J4" s="58"/>
      <c r="K4" s="58"/>
      <c r="L4" s="58"/>
      <c r="M4" s="59"/>
      <c r="N4" s="60" t="s">
        <v>17</v>
      </c>
      <c r="O4" s="61"/>
      <c r="P4" s="61"/>
      <c r="Q4" s="61"/>
      <c r="R4" s="61"/>
      <c r="S4" s="61"/>
      <c r="T4" s="61"/>
      <c r="U4" s="61"/>
      <c r="V4" s="61"/>
      <c r="W4" s="62" t="s">
        <v>15</v>
      </c>
      <c r="X4" s="62"/>
      <c r="Y4" s="62"/>
      <c r="Z4" s="62"/>
      <c r="AA4" s="62"/>
      <c r="AB4" s="62"/>
      <c r="AC4" s="62"/>
      <c r="AD4" s="62"/>
      <c r="AE4" s="62"/>
      <c r="AF4" s="67" t="s">
        <v>18</v>
      </c>
      <c r="AG4" s="67"/>
      <c r="AH4" s="67"/>
      <c r="AI4" s="67"/>
      <c r="AJ4" s="67"/>
      <c r="AK4" s="67"/>
      <c r="AL4" s="67"/>
      <c r="AM4" s="67"/>
      <c r="AN4" s="67"/>
    </row>
    <row r="5" spans="1:40" ht="31.5" customHeight="1">
      <c r="A5" s="54" t="s">
        <v>1</v>
      </c>
      <c r="B5" s="55"/>
      <c r="C5" s="55" t="s">
        <v>2</v>
      </c>
      <c r="D5" s="55"/>
      <c r="E5" s="56" t="s">
        <v>9</v>
      </c>
      <c r="F5" s="56"/>
      <c r="G5" s="17">
        <v>5</v>
      </c>
      <c r="H5" s="17">
        <v>4</v>
      </c>
      <c r="I5" s="17">
        <v>3</v>
      </c>
      <c r="J5" s="17">
        <v>2</v>
      </c>
      <c r="K5" s="19" t="s">
        <v>7</v>
      </c>
      <c r="L5" s="19" t="s">
        <v>8</v>
      </c>
      <c r="M5" s="20" t="s">
        <v>10</v>
      </c>
      <c r="N5" s="56" t="s">
        <v>9</v>
      </c>
      <c r="O5" s="56"/>
      <c r="P5" s="8" t="s">
        <v>3</v>
      </c>
      <c r="Q5" s="22" t="s">
        <v>4</v>
      </c>
      <c r="R5" s="22" t="s">
        <v>5</v>
      </c>
      <c r="S5" s="22" t="s">
        <v>6</v>
      </c>
      <c r="T5" s="19" t="s">
        <v>7</v>
      </c>
      <c r="U5" s="19" t="s">
        <v>8</v>
      </c>
      <c r="V5" s="21" t="s">
        <v>10</v>
      </c>
      <c r="W5" s="56" t="s">
        <v>9</v>
      </c>
      <c r="X5" s="56"/>
      <c r="Y5" s="26">
        <v>5</v>
      </c>
      <c r="Z5" s="26">
        <v>4</v>
      </c>
      <c r="AA5" s="26">
        <v>3</v>
      </c>
      <c r="AB5" s="26">
        <v>2</v>
      </c>
      <c r="AC5" s="19" t="s">
        <v>7</v>
      </c>
      <c r="AD5" s="19" t="s">
        <v>8</v>
      </c>
      <c r="AE5" s="21" t="s">
        <v>10</v>
      </c>
      <c r="AF5" s="66" t="s">
        <v>9</v>
      </c>
      <c r="AG5" s="66"/>
      <c r="AH5" s="24">
        <v>5</v>
      </c>
      <c r="AI5" s="24">
        <v>4</v>
      </c>
      <c r="AJ5" s="24">
        <v>3</v>
      </c>
      <c r="AK5" s="24">
        <v>2</v>
      </c>
      <c r="AL5" s="19" t="s">
        <v>7</v>
      </c>
      <c r="AM5" s="19" t="s">
        <v>8</v>
      </c>
      <c r="AN5" s="21" t="s">
        <v>10</v>
      </c>
    </row>
    <row r="6" spans="1:40" ht="18" customHeight="1">
      <c r="A6" s="41" t="s">
        <v>42</v>
      </c>
      <c r="B6" s="41"/>
      <c r="C6" s="42">
        <v>33</v>
      </c>
      <c r="D6" s="42"/>
      <c r="E6" s="63">
        <v>28</v>
      </c>
      <c r="F6" s="63"/>
      <c r="G6" s="28">
        <v>3</v>
      </c>
      <c r="H6" s="28">
        <v>14</v>
      </c>
      <c r="I6" s="28">
        <v>11</v>
      </c>
      <c r="J6" s="28">
        <v>0</v>
      </c>
      <c r="K6" s="10">
        <f>(G6+H6)/E6</f>
        <v>0.6071428571428571</v>
      </c>
      <c r="L6" s="10">
        <f>(G6+H6+I6)/E6</f>
        <v>1</v>
      </c>
      <c r="M6" s="11">
        <f>J6/E6</f>
        <v>0</v>
      </c>
      <c r="N6" s="63">
        <v>28</v>
      </c>
      <c r="O6" s="63"/>
      <c r="P6" s="23">
        <v>1</v>
      </c>
      <c r="Q6" s="23">
        <v>2</v>
      </c>
      <c r="R6" s="23">
        <v>14</v>
      </c>
      <c r="S6" s="23">
        <v>11</v>
      </c>
      <c r="T6" s="10">
        <f>(P6+Q6)/N6</f>
        <v>0.10714285714285714</v>
      </c>
      <c r="U6" s="10">
        <f>(P6+Q6+R6)/N6</f>
        <v>0.6071428571428571</v>
      </c>
      <c r="V6" s="11">
        <f>S6/N6</f>
        <v>0.39285714285714285</v>
      </c>
      <c r="W6" s="63">
        <v>31</v>
      </c>
      <c r="X6" s="63"/>
      <c r="Y6" s="27">
        <v>3</v>
      </c>
      <c r="Z6" s="27">
        <v>10</v>
      </c>
      <c r="AA6" s="27">
        <v>14</v>
      </c>
      <c r="AB6" s="27">
        <v>4</v>
      </c>
      <c r="AC6" s="10">
        <f>(X6+Z6)/W6</f>
        <v>0.32258064516129031</v>
      </c>
      <c r="AD6" s="10">
        <f>(X6+Z6+AA6)/W6</f>
        <v>0.77419354838709675</v>
      </c>
      <c r="AE6" s="11">
        <f>AB6/W6</f>
        <v>0.12903225806451613</v>
      </c>
      <c r="AF6" s="63">
        <v>32</v>
      </c>
      <c r="AG6" s="63"/>
      <c r="AH6" s="25">
        <v>4</v>
      </c>
      <c r="AI6" s="25">
        <v>12</v>
      </c>
      <c r="AJ6" s="25">
        <v>14</v>
      </c>
      <c r="AK6" s="25">
        <v>2</v>
      </c>
      <c r="AL6" s="10">
        <f>(AG6+AI6)/AF6</f>
        <v>0.375</v>
      </c>
      <c r="AM6" s="10">
        <f>(AG6+AI6+AJ6)/AF6</f>
        <v>0.8125</v>
      </c>
      <c r="AN6" s="11">
        <f>AK6/AF6</f>
        <v>6.25E-2</v>
      </c>
    </row>
    <row r="7" spans="1:40" ht="18.75">
      <c r="A7" s="41" t="s">
        <v>43</v>
      </c>
      <c r="B7" s="41"/>
      <c r="C7" s="42">
        <v>30</v>
      </c>
      <c r="D7" s="42"/>
      <c r="E7" s="63">
        <v>28</v>
      </c>
      <c r="F7" s="63"/>
      <c r="G7" s="28">
        <v>6</v>
      </c>
      <c r="H7" s="28">
        <v>13</v>
      </c>
      <c r="I7" s="28">
        <v>9</v>
      </c>
      <c r="J7" s="28">
        <v>0</v>
      </c>
      <c r="K7" s="10">
        <f t="shared" ref="K7:K11" si="0">(G7+H7)/E7</f>
        <v>0.6785714285714286</v>
      </c>
      <c r="L7" s="10">
        <f t="shared" ref="L7:L11" si="1">(G7+H7+I7)/E7</f>
        <v>1</v>
      </c>
      <c r="M7" s="11">
        <f t="shared" ref="M7:M11" si="2">J7/E7</f>
        <v>0</v>
      </c>
      <c r="N7" s="63">
        <v>28</v>
      </c>
      <c r="O7" s="63"/>
      <c r="P7" s="23">
        <v>0</v>
      </c>
      <c r="Q7" s="23">
        <v>12</v>
      </c>
      <c r="R7" s="23">
        <v>8</v>
      </c>
      <c r="S7" s="23">
        <v>8</v>
      </c>
      <c r="T7" s="10">
        <f t="shared" ref="T7:T11" si="3">(P7+Q7)/N7</f>
        <v>0.42857142857142855</v>
      </c>
      <c r="U7" s="10">
        <f t="shared" ref="U7:U11" si="4">(P7+Q7+R7)/N7</f>
        <v>0.7142857142857143</v>
      </c>
      <c r="V7" s="11">
        <f t="shared" ref="V7:V11" si="5">S7/N7</f>
        <v>0.2857142857142857</v>
      </c>
      <c r="W7" s="63">
        <v>27</v>
      </c>
      <c r="X7" s="63"/>
      <c r="Y7" s="27">
        <v>3</v>
      </c>
      <c r="Z7" s="27">
        <v>12</v>
      </c>
      <c r="AA7" s="27">
        <v>10</v>
      </c>
      <c r="AB7" s="27">
        <v>2</v>
      </c>
      <c r="AC7" s="10">
        <f t="shared" ref="AC7:AC11" si="6">(X7+Z7)/W7</f>
        <v>0.44444444444444442</v>
      </c>
      <c r="AD7" s="10">
        <f t="shared" ref="AD7:AD11" si="7">(X7+Z7+AA7)/W7</f>
        <v>0.81481481481481477</v>
      </c>
      <c r="AE7" s="11">
        <f t="shared" ref="AE7:AE11" si="8">AB7/W7</f>
        <v>7.407407407407407E-2</v>
      </c>
      <c r="AF7" s="63">
        <v>28</v>
      </c>
      <c r="AG7" s="63"/>
      <c r="AH7" s="25">
        <v>4</v>
      </c>
      <c r="AI7" s="25">
        <v>13</v>
      </c>
      <c r="AJ7" s="25">
        <v>10</v>
      </c>
      <c r="AK7" s="25">
        <v>1</v>
      </c>
      <c r="AL7" s="10">
        <f t="shared" ref="AL7:AL11" si="9">(AG7+AI7)/AF7</f>
        <v>0.4642857142857143</v>
      </c>
      <c r="AM7" s="10">
        <f t="shared" ref="AM7:AM11" si="10">(AG7+AI7+AJ7)/AF7</f>
        <v>0.8214285714285714</v>
      </c>
      <c r="AN7" s="11">
        <f t="shared" ref="AN7:AN11" si="11">AK7/AF7</f>
        <v>3.5714285714285712E-2</v>
      </c>
    </row>
    <row r="8" spans="1:40" ht="18.75">
      <c r="A8" s="64" t="s">
        <v>44</v>
      </c>
      <c r="B8" s="65"/>
      <c r="C8" s="42">
        <v>30</v>
      </c>
      <c r="D8" s="42"/>
      <c r="E8" s="43">
        <v>26</v>
      </c>
      <c r="F8" s="44"/>
      <c r="G8" s="28">
        <v>1</v>
      </c>
      <c r="H8" s="28">
        <v>12</v>
      </c>
      <c r="I8" s="28">
        <v>13</v>
      </c>
      <c r="J8" s="28">
        <v>0</v>
      </c>
      <c r="K8" s="10">
        <f t="shared" si="0"/>
        <v>0.5</v>
      </c>
      <c r="L8" s="10">
        <f t="shared" si="1"/>
        <v>1</v>
      </c>
      <c r="M8" s="11">
        <f t="shared" si="2"/>
        <v>0</v>
      </c>
      <c r="N8" s="63">
        <v>26</v>
      </c>
      <c r="O8" s="63"/>
      <c r="P8" s="23">
        <v>0</v>
      </c>
      <c r="Q8" s="23">
        <v>7</v>
      </c>
      <c r="R8" s="23">
        <v>9</v>
      </c>
      <c r="S8" s="23">
        <v>10</v>
      </c>
      <c r="T8" s="10">
        <f t="shared" si="3"/>
        <v>0.26923076923076922</v>
      </c>
      <c r="U8" s="10">
        <f t="shared" si="4"/>
        <v>0.61538461538461542</v>
      </c>
      <c r="V8" s="11">
        <f t="shared" si="5"/>
        <v>0.38461538461538464</v>
      </c>
      <c r="W8" s="43">
        <v>28</v>
      </c>
      <c r="X8" s="44"/>
      <c r="Y8" s="27">
        <v>2</v>
      </c>
      <c r="Z8" s="27">
        <v>13</v>
      </c>
      <c r="AA8" s="27">
        <v>10</v>
      </c>
      <c r="AB8" s="27">
        <v>3</v>
      </c>
      <c r="AC8" s="10">
        <f t="shared" si="6"/>
        <v>0.4642857142857143</v>
      </c>
      <c r="AD8" s="10">
        <f t="shared" si="7"/>
        <v>0.8214285714285714</v>
      </c>
      <c r="AE8" s="11">
        <f t="shared" si="8"/>
        <v>0.10714285714285714</v>
      </c>
      <c r="AF8" s="43">
        <v>27</v>
      </c>
      <c r="AG8" s="44"/>
      <c r="AH8" s="25">
        <v>2</v>
      </c>
      <c r="AI8" s="25">
        <v>15</v>
      </c>
      <c r="AJ8" s="25">
        <v>8</v>
      </c>
      <c r="AK8" s="25">
        <v>2</v>
      </c>
      <c r="AL8" s="10">
        <f t="shared" si="9"/>
        <v>0.55555555555555558</v>
      </c>
      <c r="AM8" s="10">
        <f t="shared" si="10"/>
        <v>0.85185185185185186</v>
      </c>
      <c r="AN8" s="11">
        <f t="shared" si="11"/>
        <v>7.407407407407407E-2</v>
      </c>
    </row>
    <row r="9" spans="1:40" ht="18.75">
      <c r="A9" s="64" t="s">
        <v>45</v>
      </c>
      <c r="B9" s="65"/>
      <c r="C9" s="40">
        <v>32</v>
      </c>
      <c r="D9" s="40"/>
      <c r="E9" s="43">
        <v>32</v>
      </c>
      <c r="F9" s="44"/>
      <c r="G9" s="28">
        <v>5</v>
      </c>
      <c r="H9" s="28">
        <v>9</v>
      </c>
      <c r="I9" s="28">
        <v>18</v>
      </c>
      <c r="J9" s="28">
        <v>0</v>
      </c>
      <c r="K9" s="10">
        <f t="shared" si="0"/>
        <v>0.4375</v>
      </c>
      <c r="L9" s="10">
        <f t="shared" si="1"/>
        <v>1</v>
      </c>
      <c r="M9" s="11">
        <f t="shared" si="2"/>
        <v>0</v>
      </c>
      <c r="N9" s="63">
        <v>29</v>
      </c>
      <c r="O9" s="63"/>
      <c r="P9" s="23">
        <v>1</v>
      </c>
      <c r="Q9" s="23">
        <v>3</v>
      </c>
      <c r="R9" s="23">
        <v>12</v>
      </c>
      <c r="S9" s="23">
        <v>13</v>
      </c>
      <c r="T9" s="10">
        <f t="shared" si="3"/>
        <v>0.13793103448275862</v>
      </c>
      <c r="U9" s="10">
        <f t="shared" si="4"/>
        <v>0.55172413793103448</v>
      </c>
      <c r="V9" s="11">
        <f t="shared" si="5"/>
        <v>0.44827586206896552</v>
      </c>
      <c r="W9" s="63">
        <v>30</v>
      </c>
      <c r="X9" s="63"/>
      <c r="Y9" s="27">
        <v>4</v>
      </c>
      <c r="Z9" s="27">
        <v>10</v>
      </c>
      <c r="AA9" s="27">
        <v>12</v>
      </c>
      <c r="AB9" s="27">
        <v>4</v>
      </c>
      <c r="AC9" s="10">
        <f t="shared" si="6"/>
        <v>0.33333333333333331</v>
      </c>
      <c r="AD9" s="10">
        <f t="shared" si="7"/>
        <v>0.73333333333333328</v>
      </c>
      <c r="AE9" s="11">
        <f t="shared" si="8"/>
        <v>0.13333333333333333</v>
      </c>
      <c r="AF9" s="63">
        <v>29</v>
      </c>
      <c r="AG9" s="63"/>
      <c r="AH9" s="25">
        <v>5</v>
      </c>
      <c r="AI9" s="25">
        <v>10</v>
      </c>
      <c r="AJ9" s="25">
        <v>11</v>
      </c>
      <c r="AK9" s="25">
        <v>3</v>
      </c>
      <c r="AL9" s="10">
        <f t="shared" si="9"/>
        <v>0.34482758620689657</v>
      </c>
      <c r="AM9" s="10">
        <f t="shared" si="10"/>
        <v>0.72413793103448276</v>
      </c>
      <c r="AN9" s="11">
        <f t="shared" si="11"/>
        <v>0.10344827586206896</v>
      </c>
    </row>
    <row r="10" spans="1:40" ht="18.75">
      <c r="A10" s="41" t="s">
        <v>46</v>
      </c>
      <c r="B10" s="41"/>
      <c r="C10" s="42">
        <v>31</v>
      </c>
      <c r="D10" s="42"/>
      <c r="E10" s="43">
        <v>26</v>
      </c>
      <c r="F10" s="44"/>
      <c r="G10" s="28">
        <v>0</v>
      </c>
      <c r="H10" s="28">
        <v>15</v>
      </c>
      <c r="I10" s="28">
        <v>11</v>
      </c>
      <c r="J10" s="28">
        <v>0</v>
      </c>
      <c r="K10" s="10">
        <f t="shared" si="0"/>
        <v>0.57692307692307687</v>
      </c>
      <c r="L10" s="10">
        <f t="shared" si="1"/>
        <v>1</v>
      </c>
      <c r="M10" s="11">
        <f t="shared" si="2"/>
        <v>0</v>
      </c>
      <c r="N10" s="63">
        <v>26</v>
      </c>
      <c r="O10" s="63"/>
      <c r="P10" s="23">
        <v>0</v>
      </c>
      <c r="Q10" s="23">
        <v>3</v>
      </c>
      <c r="R10" s="23">
        <v>17</v>
      </c>
      <c r="S10" s="23">
        <v>6</v>
      </c>
      <c r="T10" s="10">
        <f t="shared" si="3"/>
        <v>0.11538461538461539</v>
      </c>
      <c r="U10" s="10">
        <f t="shared" si="4"/>
        <v>0.76923076923076927</v>
      </c>
      <c r="V10" s="11">
        <f t="shared" si="5"/>
        <v>0.23076923076923078</v>
      </c>
      <c r="W10" s="63">
        <v>30</v>
      </c>
      <c r="X10" s="63"/>
      <c r="Y10" s="27">
        <v>0</v>
      </c>
      <c r="Z10" s="27">
        <v>8</v>
      </c>
      <c r="AA10" s="27">
        <v>19</v>
      </c>
      <c r="AB10" s="27">
        <v>3</v>
      </c>
      <c r="AC10" s="10">
        <f t="shared" si="6"/>
        <v>0.26666666666666666</v>
      </c>
      <c r="AD10" s="10">
        <f t="shared" si="7"/>
        <v>0.9</v>
      </c>
      <c r="AE10" s="11">
        <f t="shared" si="8"/>
        <v>0.1</v>
      </c>
      <c r="AF10" s="63">
        <v>29</v>
      </c>
      <c r="AG10" s="63"/>
      <c r="AH10" s="25">
        <v>1</v>
      </c>
      <c r="AI10" s="25">
        <v>11</v>
      </c>
      <c r="AJ10" s="25">
        <v>15</v>
      </c>
      <c r="AK10" s="25">
        <v>2</v>
      </c>
      <c r="AL10" s="10">
        <f t="shared" si="9"/>
        <v>0.37931034482758619</v>
      </c>
      <c r="AM10" s="10">
        <f t="shared" si="10"/>
        <v>0.89655172413793105</v>
      </c>
      <c r="AN10" s="11">
        <f t="shared" si="11"/>
        <v>6.8965517241379309E-2</v>
      </c>
    </row>
    <row r="11" spans="1:40" ht="18.75">
      <c r="A11" s="41" t="s">
        <v>47</v>
      </c>
      <c r="B11" s="41"/>
      <c r="C11" s="42">
        <v>32</v>
      </c>
      <c r="D11" s="42"/>
      <c r="E11" s="43">
        <v>26</v>
      </c>
      <c r="F11" s="44"/>
      <c r="G11" s="28">
        <v>0</v>
      </c>
      <c r="H11" s="28">
        <v>11</v>
      </c>
      <c r="I11" s="28">
        <v>15</v>
      </c>
      <c r="J11" s="28">
        <v>0</v>
      </c>
      <c r="K11" s="10">
        <f t="shared" si="0"/>
        <v>0.42307692307692307</v>
      </c>
      <c r="L11" s="10">
        <f t="shared" si="1"/>
        <v>1</v>
      </c>
      <c r="M11" s="11">
        <f t="shared" si="2"/>
        <v>0</v>
      </c>
      <c r="N11" s="63">
        <v>26</v>
      </c>
      <c r="O11" s="63"/>
      <c r="P11" s="23">
        <v>0</v>
      </c>
      <c r="Q11" s="23">
        <v>4</v>
      </c>
      <c r="R11" s="23">
        <v>13</v>
      </c>
      <c r="S11" s="23">
        <v>9</v>
      </c>
      <c r="T11" s="10">
        <f t="shared" si="3"/>
        <v>0.15384615384615385</v>
      </c>
      <c r="U11" s="10">
        <f t="shared" si="4"/>
        <v>0.65384615384615385</v>
      </c>
      <c r="V11" s="11">
        <f t="shared" si="5"/>
        <v>0.34615384615384615</v>
      </c>
      <c r="W11" s="63">
        <v>30</v>
      </c>
      <c r="X11" s="63"/>
      <c r="Y11" s="27">
        <v>1</v>
      </c>
      <c r="Z11" s="27">
        <v>7</v>
      </c>
      <c r="AA11" s="27">
        <v>20</v>
      </c>
      <c r="AB11" s="27">
        <v>2</v>
      </c>
      <c r="AC11" s="10">
        <f t="shared" si="6"/>
        <v>0.23333333333333334</v>
      </c>
      <c r="AD11" s="10">
        <f t="shared" si="7"/>
        <v>0.9</v>
      </c>
      <c r="AE11" s="11">
        <f t="shared" si="8"/>
        <v>6.6666666666666666E-2</v>
      </c>
      <c r="AF11" s="63">
        <v>28</v>
      </c>
      <c r="AG11" s="63"/>
      <c r="AH11" s="25">
        <v>1</v>
      </c>
      <c r="AI11" s="25">
        <v>10</v>
      </c>
      <c r="AJ11" s="25">
        <v>16</v>
      </c>
      <c r="AK11" s="25">
        <v>1</v>
      </c>
      <c r="AL11" s="10">
        <f t="shared" si="9"/>
        <v>0.35714285714285715</v>
      </c>
      <c r="AM11" s="10">
        <f t="shared" si="10"/>
        <v>0.9285714285714286</v>
      </c>
      <c r="AN11" s="11">
        <f t="shared" si="11"/>
        <v>3.5714285714285712E-2</v>
      </c>
    </row>
    <row r="12" spans="1:40" ht="18.75">
      <c r="U12" s="29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</row>
    <row r="13" spans="1:40"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</row>
    <row r="14" spans="1:40">
      <c r="E14" s="37"/>
      <c r="F14" s="37"/>
      <c r="G14" s="37"/>
      <c r="H14" s="37"/>
    </row>
    <row r="15" spans="1:40">
      <c r="C15" s="31" t="str">
        <f>A6</f>
        <v>8а</v>
      </c>
      <c r="D15" s="32"/>
      <c r="E15" s="33">
        <f>K6</f>
        <v>0.6071428571428571</v>
      </c>
      <c r="F15" s="34">
        <f>T6</f>
        <v>0.10714285714285714</v>
      </c>
      <c r="G15" s="35">
        <f>AC6</f>
        <v>0.32258064516129031</v>
      </c>
      <c r="H15" s="36">
        <f>AL6</f>
        <v>0.375</v>
      </c>
    </row>
    <row r="16" spans="1:40">
      <c r="C16" s="31" t="str">
        <f>A7</f>
        <v>8б</v>
      </c>
      <c r="D16" s="32"/>
      <c r="E16" s="33">
        <f>K7</f>
        <v>0.6785714285714286</v>
      </c>
      <c r="F16" s="34">
        <f>T7</f>
        <v>0.42857142857142855</v>
      </c>
      <c r="G16" s="35">
        <f>AC7</f>
        <v>0.44444444444444442</v>
      </c>
      <c r="H16" s="36">
        <f>AL7</f>
        <v>0.4642857142857143</v>
      </c>
    </row>
    <row r="17" spans="3:18">
      <c r="C17" s="31" t="str">
        <f>A8</f>
        <v>8в</v>
      </c>
      <c r="D17" s="32"/>
      <c r="E17" s="33">
        <f>K8</f>
        <v>0.5</v>
      </c>
      <c r="F17" s="34">
        <f>T8</f>
        <v>0.26923076923076922</v>
      </c>
      <c r="G17" s="35">
        <f>AC8</f>
        <v>0.4642857142857143</v>
      </c>
      <c r="H17" s="36">
        <f>AL8</f>
        <v>0.55555555555555558</v>
      </c>
    </row>
    <row r="18" spans="3:18">
      <c r="C18" s="31" t="str">
        <f>A9</f>
        <v>8г</v>
      </c>
      <c r="D18" s="32"/>
      <c r="E18" s="33">
        <f>K9</f>
        <v>0.4375</v>
      </c>
      <c r="F18" s="34">
        <f>T9</f>
        <v>0.13793103448275862</v>
      </c>
      <c r="G18" s="35">
        <f>AC9</f>
        <v>0.33333333333333331</v>
      </c>
      <c r="H18" s="36">
        <f>AL9</f>
        <v>0.34482758620689657</v>
      </c>
    </row>
    <row r="19" spans="3:18">
      <c r="C19" s="31" t="str">
        <f>A10</f>
        <v>8д</v>
      </c>
      <c r="D19" s="32"/>
      <c r="E19" s="33">
        <f>K10</f>
        <v>0.57692307692307687</v>
      </c>
      <c r="F19" s="34">
        <f>T10</f>
        <v>0.11538461538461539</v>
      </c>
      <c r="G19" s="35">
        <f>AC10</f>
        <v>0.26666666666666666</v>
      </c>
      <c r="H19" s="36">
        <f>AL10</f>
        <v>0.37931034482758619</v>
      </c>
    </row>
    <row r="20" spans="3:18">
      <c r="C20" s="31" t="str">
        <f>A11</f>
        <v>8е</v>
      </c>
      <c r="D20" s="32"/>
      <c r="E20" s="33">
        <f>K11</f>
        <v>0.42307692307692307</v>
      </c>
      <c r="F20" s="34">
        <f>T11</f>
        <v>0.15384615384615385</v>
      </c>
      <c r="G20" s="35">
        <f>AC11</f>
        <v>0.23333333333333334</v>
      </c>
      <c r="H20" s="36">
        <f>AL11</f>
        <v>0.35714285714285715</v>
      </c>
    </row>
    <row r="21" spans="3:18">
      <c r="C21" s="31" t="e">
        <f>#REF!</f>
        <v>#REF!</v>
      </c>
      <c r="D21" s="32"/>
      <c r="E21" s="33" t="e">
        <f>#REF!</f>
        <v>#REF!</v>
      </c>
      <c r="F21" s="34" t="e">
        <f>#REF!</f>
        <v>#REF!</v>
      </c>
      <c r="G21" s="35" t="e">
        <f>#REF!</f>
        <v>#REF!</v>
      </c>
      <c r="H21" s="36" t="e">
        <f>#REF!</f>
        <v>#REF!</v>
      </c>
    </row>
    <row r="22" spans="3:18">
      <c r="C22" s="31" t="e">
        <f>#REF!</f>
        <v>#REF!</v>
      </c>
      <c r="D22" s="32"/>
      <c r="E22" s="33" t="e">
        <f>#REF!</f>
        <v>#REF!</v>
      </c>
      <c r="F22" s="34" t="e">
        <f>#REF!</f>
        <v>#REF!</v>
      </c>
      <c r="G22" s="35" t="e">
        <f>#REF!</f>
        <v>#REF!</v>
      </c>
      <c r="H22" s="36" t="e">
        <f>#REF!</f>
        <v>#REF!</v>
      </c>
    </row>
    <row r="23" spans="3:18">
      <c r="E23" t="s">
        <v>19</v>
      </c>
    </row>
    <row r="28" spans="3:18" ht="23.25">
      <c r="R28" s="30"/>
    </row>
    <row r="30" spans="3:18">
      <c r="C30" s="31" t="str">
        <f>A6</f>
        <v>8а</v>
      </c>
      <c r="D30" s="32"/>
      <c r="E30" s="33">
        <f>L6</f>
        <v>1</v>
      </c>
      <c r="F30" s="39">
        <f>U6</f>
        <v>0.6071428571428571</v>
      </c>
      <c r="G30" s="35">
        <f>AD6</f>
        <v>0.77419354838709675</v>
      </c>
      <c r="H30" s="36">
        <f>AM6</f>
        <v>0.8125</v>
      </c>
    </row>
    <row r="31" spans="3:18">
      <c r="C31" s="31" t="str">
        <f>A7</f>
        <v>8б</v>
      </c>
      <c r="D31" s="32"/>
      <c r="E31" s="33">
        <f>L7</f>
        <v>1</v>
      </c>
      <c r="F31" s="39">
        <f>U7</f>
        <v>0.7142857142857143</v>
      </c>
      <c r="G31" s="35">
        <f>AD7</f>
        <v>0.81481481481481477</v>
      </c>
      <c r="H31" s="36">
        <f>AM7</f>
        <v>0.8214285714285714</v>
      </c>
    </row>
    <row r="32" spans="3:18">
      <c r="C32" s="31" t="str">
        <f>A8</f>
        <v>8в</v>
      </c>
      <c r="D32" s="32"/>
      <c r="E32" s="33">
        <f>L8</f>
        <v>1</v>
      </c>
      <c r="F32" s="39">
        <f>U8</f>
        <v>0.61538461538461542</v>
      </c>
      <c r="G32" s="35">
        <f>AD8</f>
        <v>0.8214285714285714</v>
      </c>
      <c r="H32" s="36">
        <f>AM8</f>
        <v>0.85185185185185186</v>
      </c>
    </row>
    <row r="33" spans="3:8">
      <c r="C33" s="31" t="str">
        <f>A9</f>
        <v>8г</v>
      </c>
      <c r="D33" s="32"/>
      <c r="E33" s="33">
        <f>L9</f>
        <v>1</v>
      </c>
      <c r="F33" s="39">
        <f>U9</f>
        <v>0.55172413793103448</v>
      </c>
      <c r="G33" s="35">
        <f>AD9</f>
        <v>0.73333333333333328</v>
      </c>
      <c r="H33" s="36">
        <f>AM9</f>
        <v>0.72413793103448276</v>
      </c>
    </row>
    <row r="34" spans="3:8">
      <c r="C34" s="31" t="str">
        <f>A10</f>
        <v>8д</v>
      </c>
      <c r="D34" s="32"/>
      <c r="E34" s="33">
        <f>L10</f>
        <v>1</v>
      </c>
      <c r="F34" s="39">
        <f>U10</f>
        <v>0.76923076923076927</v>
      </c>
      <c r="G34" s="35">
        <f>AD10</f>
        <v>0.9</v>
      </c>
      <c r="H34" s="36">
        <f>AM10</f>
        <v>0.89655172413793105</v>
      </c>
    </row>
    <row r="35" spans="3:8">
      <c r="C35" s="31" t="str">
        <f>A11</f>
        <v>8е</v>
      </c>
      <c r="D35" s="32"/>
      <c r="E35" s="33">
        <f>L11</f>
        <v>1</v>
      </c>
      <c r="F35" s="39">
        <f>U11</f>
        <v>0.65384615384615385</v>
      </c>
      <c r="G35" s="35">
        <f>AD11</f>
        <v>0.9</v>
      </c>
      <c r="H35" s="36">
        <f>AM11</f>
        <v>0.9285714285714286</v>
      </c>
    </row>
    <row r="36" spans="3:8">
      <c r="C36" s="31" t="e">
        <f>#REF!</f>
        <v>#REF!</v>
      </c>
      <c r="D36" s="32"/>
      <c r="E36" s="33" t="e">
        <f>#REF!</f>
        <v>#REF!</v>
      </c>
      <c r="F36" s="39" t="e">
        <f>#REF!</f>
        <v>#REF!</v>
      </c>
      <c r="G36" s="35" t="e">
        <f>#REF!</f>
        <v>#REF!</v>
      </c>
      <c r="H36" s="36" t="e">
        <f>#REF!</f>
        <v>#REF!</v>
      </c>
    </row>
    <row r="37" spans="3:8">
      <c r="C37" s="31" t="e">
        <f>#REF!</f>
        <v>#REF!</v>
      </c>
      <c r="D37" s="32"/>
      <c r="E37" s="33" t="e">
        <f>#REF!</f>
        <v>#REF!</v>
      </c>
      <c r="F37" s="39" t="e">
        <f>#REF!</f>
        <v>#REF!</v>
      </c>
      <c r="G37" s="35" t="e">
        <f>#REF!</f>
        <v>#REF!</v>
      </c>
      <c r="H37" s="36" t="e">
        <f>#REF!</f>
        <v>#REF!</v>
      </c>
    </row>
    <row r="44" spans="3:8">
      <c r="C44" s="38" t="str">
        <f>C30</f>
        <v>8а</v>
      </c>
      <c r="D44" s="32"/>
      <c r="E44" s="33">
        <f>M6</f>
        <v>0</v>
      </c>
      <c r="F44" s="39">
        <f>V6</f>
        <v>0.39285714285714285</v>
      </c>
      <c r="G44" s="35">
        <f>AE6</f>
        <v>0.12903225806451613</v>
      </c>
      <c r="H44" s="36">
        <f>AN6</f>
        <v>6.25E-2</v>
      </c>
    </row>
    <row r="45" spans="3:8">
      <c r="C45" s="38" t="str">
        <f t="shared" ref="C45:C51" si="12">C31</f>
        <v>8б</v>
      </c>
      <c r="D45" s="32"/>
      <c r="E45" s="33">
        <f>M7</f>
        <v>0</v>
      </c>
      <c r="F45" s="39">
        <f>V7</f>
        <v>0.2857142857142857</v>
      </c>
      <c r="G45" s="35">
        <f>AE7</f>
        <v>7.407407407407407E-2</v>
      </c>
      <c r="H45" s="36">
        <f>AN7</f>
        <v>3.5714285714285712E-2</v>
      </c>
    </row>
    <row r="46" spans="3:8">
      <c r="C46" s="38" t="str">
        <f t="shared" si="12"/>
        <v>8в</v>
      </c>
      <c r="D46" s="32"/>
      <c r="E46" s="33">
        <f>M8</f>
        <v>0</v>
      </c>
      <c r="F46" s="39">
        <f>V8</f>
        <v>0.38461538461538464</v>
      </c>
      <c r="G46" s="35">
        <f>AE8</f>
        <v>0.10714285714285714</v>
      </c>
      <c r="H46" s="36">
        <f>AN8</f>
        <v>7.407407407407407E-2</v>
      </c>
    </row>
    <row r="47" spans="3:8">
      <c r="C47" s="38" t="str">
        <f t="shared" si="12"/>
        <v>8г</v>
      </c>
      <c r="D47" s="32"/>
      <c r="E47" s="33">
        <f>M9</f>
        <v>0</v>
      </c>
      <c r="F47" s="39">
        <f>V9</f>
        <v>0.44827586206896552</v>
      </c>
      <c r="G47" s="35">
        <f>AE9</f>
        <v>0.13333333333333333</v>
      </c>
      <c r="H47" s="36">
        <f>AN9</f>
        <v>0.10344827586206896</v>
      </c>
    </row>
    <row r="48" spans="3:8">
      <c r="C48" s="38" t="str">
        <f t="shared" si="12"/>
        <v>8д</v>
      </c>
      <c r="D48" s="32"/>
      <c r="E48" s="33">
        <f>M10</f>
        <v>0</v>
      </c>
      <c r="F48" s="39">
        <f>V10</f>
        <v>0.23076923076923078</v>
      </c>
      <c r="G48" s="35">
        <f>AE10</f>
        <v>0.1</v>
      </c>
      <c r="H48" s="36">
        <f>AN10</f>
        <v>6.8965517241379309E-2</v>
      </c>
    </row>
    <row r="49" spans="3:8">
      <c r="C49" s="38" t="str">
        <f t="shared" si="12"/>
        <v>8е</v>
      </c>
      <c r="D49" s="32"/>
      <c r="E49" s="33">
        <f>M11</f>
        <v>0</v>
      </c>
      <c r="F49" s="39">
        <f>V11</f>
        <v>0.34615384615384615</v>
      </c>
      <c r="G49" s="35">
        <f>AE11</f>
        <v>6.6666666666666666E-2</v>
      </c>
      <c r="H49" s="36">
        <f>AN11</f>
        <v>3.5714285714285712E-2</v>
      </c>
    </row>
    <row r="50" spans="3:8">
      <c r="C50" s="38" t="e">
        <f t="shared" si="12"/>
        <v>#REF!</v>
      </c>
      <c r="D50" s="32"/>
      <c r="E50" s="33" t="e">
        <f>#REF!</f>
        <v>#REF!</v>
      </c>
      <c r="F50" s="39" t="e">
        <f>#REF!</f>
        <v>#REF!</v>
      </c>
      <c r="G50" s="35" t="e">
        <f>#REF!</f>
        <v>#REF!</v>
      </c>
      <c r="H50" s="36" t="e">
        <f>#REF!</f>
        <v>#REF!</v>
      </c>
    </row>
    <row r="51" spans="3:8">
      <c r="C51" s="38" t="e">
        <f t="shared" si="12"/>
        <v>#REF!</v>
      </c>
      <c r="D51" s="32"/>
      <c r="E51" s="33" t="e">
        <f>#REF!</f>
        <v>#REF!</v>
      </c>
      <c r="F51" s="39" t="e">
        <f>#REF!</f>
        <v>#REF!</v>
      </c>
      <c r="G51" s="35" t="e">
        <f>#REF!</f>
        <v>#REF!</v>
      </c>
      <c r="H51" s="36" t="e">
        <f>#REF!</f>
        <v>#REF!</v>
      </c>
    </row>
  </sheetData>
  <mergeCells count="48">
    <mergeCell ref="AF10:AG10"/>
    <mergeCell ref="A11:B11"/>
    <mergeCell ref="C11:D11"/>
    <mergeCell ref="E11:F11"/>
    <mergeCell ref="N11:O11"/>
    <mergeCell ref="W11:X11"/>
    <mergeCell ref="AF11:AG11"/>
    <mergeCell ref="A9:B9"/>
    <mergeCell ref="E9:F9"/>
    <mergeCell ref="N9:O9"/>
    <mergeCell ref="W9:X9"/>
    <mergeCell ref="AF9:AG9"/>
    <mergeCell ref="A10:B10"/>
    <mergeCell ref="C10:D10"/>
    <mergeCell ref="E10:F10"/>
    <mergeCell ref="N10:O10"/>
    <mergeCell ref="W10:X10"/>
    <mergeCell ref="A8:B8"/>
    <mergeCell ref="C8:D8"/>
    <mergeCell ref="E8:F8"/>
    <mergeCell ref="N8:O8"/>
    <mergeCell ref="W8:X8"/>
    <mergeCell ref="AF8:AG8"/>
    <mergeCell ref="A7:B7"/>
    <mergeCell ref="C7:D7"/>
    <mergeCell ref="E7:F7"/>
    <mergeCell ref="N7:O7"/>
    <mergeCell ref="W7:X7"/>
    <mergeCell ref="AF7:AG7"/>
    <mergeCell ref="A6:B6"/>
    <mergeCell ref="C6:D6"/>
    <mergeCell ref="E6:F6"/>
    <mergeCell ref="N6:O6"/>
    <mergeCell ref="W6:X6"/>
    <mergeCell ref="AF6:AG6"/>
    <mergeCell ref="AF4:AN4"/>
    <mergeCell ref="A5:B5"/>
    <mergeCell ref="C5:D5"/>
    <mergeCell ref="E5:F5"/>
    <mergeCell ref="N5:O5"/>
    <mergeCell ref="W5:X5"/>
    <mergeCell ref="AF5:AG5"/>
    <mergeCell ref="A2:AB2"/>
    <mergeCell ref="D3:G3"/>
    <mergeCell ref="H3:J3"/>
    <mergeCell ref="D4:M4"/>
    <mergeCell ref="N4:V4"/>
    <mergeCell ref="W4:AE4"/>
  </mergeCells>
  <conditionalFormatting sqref="L6:L11 AM6:AM11 U6:U12 AD6:AD11">
    <cfRule type="cellIs" dxfId="1" priority="1" operator="lessThan">
      <formula>0.5</formula>
    </cfRule>
  </conditionalFormatting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N42"/>
  <sheetViews>
    <sheetView workbookViewId="0">
      <selection sqref="A1:XFD1048576"/>
    </sheetView>
  </sheetViews>
  <sheetFormatPr defaultRowHeight="15"/>
  <cols>
    <col min="1" max="1" width="6" customWidth="1"/>
    <col min="2" max="2" width="0.28515625" hidden="1" customWidth="1"/>
    <col min="3" max="3" width="8.5703125" customWidth="1"/>
    <col min="4" max="4" width="4.140625" hidden="1" customWidth="1"/>
    <col min="5" max="5" width="5" customWidth="1"/>
    <col min="6" max="6" width="2" customWidth="1"/>
    <col min="7" max="7" width="5.85546875" customWidth="1"/>
    <col min="8" max="8" width="6.28515625" customWidth="1"/>
    <col min="9" max="10" width="5.5703125" customWidth="1"/>
    <col min="11" max="11" width="8.85546875" customWidth="1"/>
    <col min="12" max="13" width="7.7109375" customWidth="1"/>
    <col min="14" max="14" width="6.85546875" customWidth="1"/>
    <col min="15" max="15" width="1.42578125" customWidth="1"/>
    <col min="16" max="16" width="5.7109375" customWidth="1"/>
    <col min="17" max="19" width="6.5703125" customWidth="1"/>
    <col min="20" max="20" width="8" customWidth="1"/>
    <col min="21" max="22" width="7.7109375" customWidth="1"/>
    <col min="23" max="23" width="6.140625" customWidth="1"/>
    <col min="24" max="24" width="1.42578125" customWidth="1"/>
    <col min="25" max="26" width="6.140625" customWidth="1"/>
    <col min="27" max="27" width="6.28515625" customWidth="1"/>
    <col min="28" max="28" width="5.28515625" customWidth="1"/>
    <col min="29" max="29" width="7.85546875" customWidth="1"/>
    <col min="31" max="32" width="5.85546875" customWidth="1"/>
    <col min="33" max="33" width="1.140625" customWidth="1"/>
    <col min="34" max="34" width="4.85546875" customWidth="1"/>
    <col min="35" max="35" width="5" customWidth="1"/>
    <col min="36" max="36" width="4.85546875" customWidth="1"/>
    <col min="37" max="37" width="5.140625" customWidth="1"/>
    <col min="38" max="38" width="6.28515625" customWidth="1"/>
    <col min="39" max="40" width="6.5703125" customWidth="1"/>
    <col min="41" max="41" width="7.42578125" customWidth="1"/>
    <col min="42" max="43" width="4.85546875" customWidth="1"/>
    <col min="44" max="44" width="5.42578125" customWidth="1"/>
    <col min="45" max="45" width="4.42578125" customWidth="1"/>
    <col min="46" max="46" width="5.42578125" customWidth="1"/>
    <col min="47" max="47" width="5.28515625" customWidth="1"/>
    <col min="48" max="49" width="6.28515625" customWidth="1"/>
    <col min="50" max="50" width="7.7109375" customWidth="1"/>
    <col min="51" max="51" width="5.85546875" customWidth="1"/>
    <col min="52" max="52" width="5.42578125" customWidth="1"/>
    <col min="53" max="53" width="5.85546875" customWidth="1"/>
    <col min="54" max="54" width="6.7109375" customWidth="1"/>
    <col min="55" max="55" width="8.28515625" customWidth="1"/>
  </cols>
  <sheetData>
    <row r="1" spans="1:40" ht="16.5" thickBo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4"/>
      <c r="AC1" s="1"/>
      <c r="AD1" s="1"/>
      <c r="AE1" s="1"/>
      <c r="AF1" s="1"/>
      <c r="AG1" s="1"/>
      <c r="AH1" s="1"/>
      <c r="AI1" s="1"/>
    </row>
    <row r="2" spans="1:40" ht="21" thickBot="1">
      <c r="A2" s="45" t="s">
        <v>11</v>
      </c>
      <c r="B2" s="46"/>
      <c r="C2" s="46"/>
      <c r="D2" s="47"/>
      <c r="E2" s="47"/>
      <c r="F2" s="47"/>
      <c r="G2" s="47"/>
      <c r="H2" s="46"/>
      <c r="I2" s="46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8"/>
    </row>
    <row r="3" spans="1:40" ht="18" customHeight="1">
      <c r="B3" s="12" t="s">
        <v>12</v>
      </c>
      <c r="C3" s="9"/>
      <c r="D3" s="49" t="s">
        <v>28</v>
      </c>
      <c r="E3" s="50"/>
      <c r="F3" s="50"/>
      <c r="G3" s="51"/>
      <c r="H3" s="52" t="s">
        <v>14</v>
      </c>
      <c r="I3" s="53"/>
      <c r="J3" s="5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4"/>
      <c r="X3" s="14"/>
      <c r="Y3" s="14"/>
      <c r="Z3" s="14"/>
      <c r="AA3" s="14"/>
      <c r="AB3" s="15"/>
    </row>
    <row r="4" spans="1:40" ht="18" customHeight="1">
      <c r="A4" s="6" t="s">
        <v>0</v>
      </c>
      <c r="B4" s="5"/>
      <c r="C4" s="5"/>
      <c r="D4" s="57" t="s">
        <v>16</v>
      </c>
      <c r="E4" s="58"/>
      <c r="F4" s="58"/>
      <c r="G4" s="58"/>
      <c r="H4" s="58"/>
      <c r="I4" s="58"/>
      <c r="J4" s="58"/>
      <c r="K4" s="58"/>
      <c r="L4" s="58"/>
      <c r="M4" s="59"/>
      <c r="N4" s="60" t="s">
        <v>17</v>
      </c>
      <c r="O4" s="61"/>
      <c r="P4" s="61"/>
      <c r="Q4" s="61"/>
      <c r="R4" s="61"/>
      <c r="S4" s="61"/>
      <c r="T4" s="61"/>
      <c r="U4" s="61"/>
      <c r="V4" s="61"/>
      <c r="W4" s="62" t="s">
        <v>15</v>
      </c>
      <c r="X4" s="62"/>
      <c r="Y4" s="62"/>
      <c r="Z4" s="62"/>
      <c r="AA4" s="62"/>
      <c r="AB4" s="62"/>
      <c r="AC4" s="62"/>
      <c r="AD4" s="62"/>
      <c r="AE4" s="62"/>
      <c r="AF4" s="67" t="s">
        <v>18</v>
      </c>
      <c r="AG4" s="67"/>
      <c r="AH4" s="67"/>
      <c r="AI4" s="67"/>
      <c r="AJ4" s="67"/>
      <c r="AK4" s="67"/>
      <c r="AL4" s="67"/>
      <c r="AM4" s="67"/>
      <c r="AN4" s="67"/>
    </row>
    <row r="5" spans="1:40" ht="59.25" customHeight="1">
      <c r="A5" s="54" t="s">
        <v>1</v>
      </c>
      <c r="B5" s="55"/>
      <c r="C5" s="55" t="s">
        <v>2</v>
      </c>
      <c r="D5" s="55"/>
      <c r="E5" s="56" t="s">
        <v>9</v>
      </c>
      <c r="F5" s="56"/>
      <c r="G5" s="17">
        <v>5</v>
      </c>
      <c r="H5" s="17">
        <v>4</v>
      </c>
      <c r="I5" s="17">
        <v>3</v>
      </c>
      <c r="J5" s="17">
        <v>2</v>
      </c>
      <c r="K5" s="19" t="s">
        <v>7</v>
      </c>
      <c r="L5" s="19" t="s">
        <v>8</v>
      </c>
      <c r="M5" s="20" t="s">
        <v>10</v>
      </c>
      <c r="N5" s="56" t="s">
        <v>9</v>
      </c>
      <c r="O5" s="56"/>
      <c r="P5" s="8" t="s">
        <v>3</v>
      </c>
      <c r="Q5" s="22" t="s">
        <v>4</v>
      </c>
      <c r="R5" s="22" t="s">
        <v>5</v>
      </c>
      <c r="S5" s="22" t="s">
        <v>6</v>
      </c>
      <c r="T5" s="19" t="s">
        <v>7</v>
      </c>
      <c r="U5" s="19" t="s">
        <v>8</v>
      </c>
      <c r="V5" s="21" t="s">
        <v>10</v>
      </c>
      <c r="W5" s="56" t="s">
        <v>9</v>
      </c>
      <c r="X5" s="56"/>
      <c r="Y5" s="26">
        <v>5</v>
      </c>
      <c r="Z5" s="26">
        <v>4</v>
      </c>
      <c r="AA5" s="26">
        <v>3</v>
      </c>
      <c r="AB5" s="26">
        <v>2</v>
      </c>
      <c r="AC5" s="19" t="s">
        <v>7</v>
      </c>
      <c r="AD5" s="19" t="s">
        <v>8</v>
      </c>
      <c r="AE5" s="21" t="s">
        <v>10</v>
      </c>
      <c r="AF5" s="66" t="s">
        <v>9</v>
      </c>
      <c r="AG5" s="66"/>
      <c r="AH5" s="24">
        <v>5</v>
      </c>
      <c r="AI5" s="24">
        <v>4</v>
      </c>
      <c r="AJ5" s="24">
        <v>3</v>
      </c>
      <c r="AK5" s="24">
        <v>2</v>
      </c>
      <c r="AL5" s="19" t="s">
        <v>7</v>
      </c>
      <c r="AM5" s="19" t="s">
        <v>8</v>
      </c>
      <c r="AN5" s="21" t="s">
        <v>10</v>
      </c>
    </row>
    <row r="6" spans="1:40" ht="18" customHeight="1">
      <c r="A6" s="68" t="s">
        <v>29</v>
      </c>
      <c r="B6" s="68"/>
      <c r="C6" s="69">
        <v>34</v>
      </c>
      <c r="D6" s="69"/>
      <c r="E6" s="70">
        <v>31</v>
      </c>
      <c r="F6" s="70"/>
      <c r="G6" s="71">
        <v>4</v>
      </c>
      <c r="H6" s="71">
        <v>16</v>
      </c>
      <c r="I6" s="71">
        <v>11</v>
      </c>
      <c r="J6" s="71">
        <v>0</v>
      </c>
      <c r="K6" s="72">
        <f t="shared" ref="K6:K10" si="0">(G6+H6)/E6</f>
        <v>0.64516129032258063</v>
      </c>
      <c r="L6" s="72">
        <f t="shared" ref="L6:L10" si="1">(G6+H6+I6)/E6</f>
        <v>1</v>
      </c>
      <c r="M6" s="73">
        <f t="shared" ref="M6:M10" si="2">J6/E6</f>
        <v>0</v>
      </c>
      <c r="N6" s="70">
        <v>0</v>
      </c>
      <c r="O6" s="70"/>
      <c r="P6" s="74">
        <v>0</v>
      </c>
      <c r="Q6" s="74">
        <v>0</v>
      </c>
      <c r="R6" s="74">
        <v>0</v>
      </c>
      <c r="S6" s="74">
        <v>0</v>
      </c>
      <c r="T6" s="72" t="e">
        <f t="shared" ref="T6:T10" si="3">(P6+Q6)/N6</f>
        <v>#DIV/0!</v>
      </c>
      <c r="U6" s="72" t="e">
        <f t="shared" ref="U6:U10" si="4">(P6+Q6+R6)/N6</f>
        <v>#DIV/0!</v>
      </c>
      <c r="V6" s="73" t="e">
        <f t="shared" ref="V6:V10" si="5">S6/N6</f>
        <v>#DIV/0!</v>
      </c>
      <c r="W6" s="70">
        <v>31</v>
      </c>
      <c r="X6" s="70"/>
      <c r="Y6" s="75">
        <v>3</v>
      </c>
      <c r="Z6" s="75">
        <v>12</v>
      </c>
      <c r="AA6" s="75">
        <v>12</v>
      </c>
      <c r="AB6" s="75">
        <v>4</v>
      </c>
      <c r="AC6" s="72">
        <f t="shared" ref="AC6:AC10" si="6">(X6+Z6)/W6</f>
        <v>0.38709677419354838</v>
      </c>
      <c r="AD6" s="72">
        <f t="shared" ref="AD6:AD10" si="7">(X6+Z6+AA6)/W6</f>
        <v>0.77419354838709675</v>
      </c>
      <c r="AE6" s="73">
        <f t="shared" ref="AE6:AE10" si="8">AB6/W6</f>
        <v>0.12903225806451613</v>
      </c>
      <c r="AF6" s="70">
        <v>32</v>
      </c>
      <c r="AG6" s="70"/>
      <c r="AH6" s="76">
        <v>5</v>
      </c>
      <c r="AI6" s="76">
        <v>15</v>
      </c>
      <c r="AJ6" s="76">
        <v>10</v>
      </c>
      <c r="AK6" s="76">
        <v>2</v>
      </c>
      <c r="AL6" s="77">
        <f t="shared" ref="AL6:AL10" si="9">(AG6+AI6)/AF6</f>
        <v>0.46875</v>
      </c>
      <c r="AM6" s="77">
        <f t="shared" ref="AM6:AM10" si="10">(AG6+AI6+AJ6)/AF6</f>
        <v>0.78125</v>
      </c>
      <c r="AN6" s="78">
        <f t="shared" ref="AN6:AN10" si="11">AK6/AF6</f>
        <v>6.25E-2</v>
      </c>
    </row>
    <row r="7" spans="1:40" ht="18.75">
      <c r="A7" s="68" t="s">
        <v>30</v>
      </c>
      <c r="B7" s="68"/>
      <c r="C7" s="69">
        <v>34</v>
      </c>
      <c r="D7" s="69"/>
      <c r="E7" s="70">
        <v>30</v>
      </c>
      <c r="F7" s="70"/>
      <c r="G7" s="71">
        <v>3</v>
      </c>
      <c r="H7" s="71">
        <v>15</v>
      </c>
      <c r="I7" s="71">
        <v>12</v>
      </c>
      <c r="J7" s="71">
        <v>0</v>
      </c>
      <c r="K7" s="72">
        <f t="shared" si="0"/>
        <v>0.6</v>
      </c>
      <c r="L7" s="72">
        <f t="shared" si="1"/>
        <v>1</v>
      </c>
      <c r="M7" s="73">
        <f t="shared" si="2"/>
        <v>0</v>
      </c>
      <c r="N7" s="70">
        <v>34</v>
      </c>
      <c r="O7" s="70"/>
      <c r="P7" s="74">
        <v>0</v>
      </c>
      <c r="Q7" s="74">
        <v>9</v>
      </c>
      <c r="R7" s="74">
        <v>11</v>
      </c>
      <c r="S7" s="74">
        <v>8</v>
      </c>
      <c r="T7" s="72">
        <f t="shared" si="3"/>
        <v>0.26470588235294118</v>
      </c>
      <c r="U7" s="72">
        <f t="shared" si="4"/>
        <v>0.58823529411764708</v>
      </c>
      <c r="V7" s="73">
        <f t="shared" si="5"/>
        <v>0.23529411764705882</v>
      </c>
      <c r="W7" s="70">
        <v>33</v>
      </c>
      <c r="X7" s="70"/>
      <c r="Y7" s="75">
        <v>0</v>
      </c>
      <c r="Z7" s="75">
        <v>12</v>
      </c>
      <c r="AA7" s="75">
        <v>16</v>
      </c>
      <c r="AB7" s="75">
        <v>5</v>
      </c>
      <c r="AC7" s="72">
        <f t="shared" si="6"/>
        <v>0.36363636363636365</v>
      </c>
      <c r="AD7" s="72">
        <f t="shared" si="7"/>
        <v>0.84848484848484851</v>
      </c>
      <c r="AE7" s="73">
        <f t="shared" si="8"/>
        <v>0.15151515151515152</v>
      </c>
      <c r="AF7" s="70">
        <v>34</v>
      </c>
      <c r="AG7" s="70"/>
      <c r="AH7" s="76">
        <v>0</v>
      </c>
      <c r="AI7" s="76">
        <v>14</v>
      </c>
      <c r="AJ7" s="76">
        <v>17</v>
      </c>
      <c r="AK7" s="76">
        <v>3</v>
      </c>
      <c r="AL7" s="72">
        <f t="shared" si="9"/>
        <v>0.41176470588235292</v>
      </c>
      <c r="AM7" s="72">
        <f t="shared" si="10"/>
        <v>0.91176470588235292</v>
      </c>
      <c r="AN7" s="73">
        <f t="shared" si="11"/>
        <v>8.8235294117647065E-2</v>
      </c>
    </row>
    <row r="8" spans="1:40" ht="18.75">
      <c r="A8" s="79" t="s">
        <v>31</v>
      </c>
      <c r="B8" s="80"/>
      <c r="C8" s="69">
        <v>35</v>
      </c>
      <c r="D8" s="69"/>
      <c r="E8" s="81">
        <v>33</v>
      </c>
      <c r="F8" s="82"/>
      <c r="G8" s="71">
        <v>4</v>
      </c>
      <c r="H8" s="71">
        <v>14</v>
      </c>
      <c r="I8" s="71">
        <v>15</v>
      </c>
      <c r="J8" s="71">
        <v>0</v>
      </c>
      <c r="K8" s="72">
        <f t="shared" si="0"/>
        <v>0.54545454545454541</v>
      </c>
      <c r="L8" s="72">
        <f t="shared" si="1"/>
        <v>1</v>
      </c>
      <c r="M8" s="73">
        <f t="shared" si="2"/>
        <v>0</v>
      </c>
      <c r="N8" s="70">
        <v>25</v>
      </c>
      <c r="O8" s="70"/>
      <c r="P8" s="74">
        <v>2</v>
      </c>
      <c r="Q8" s="74">
        <v>9</v>
      </c>
      <c r="R8" s="74">
        <v>6</v>
      </c>
      <c r="S8" s="74">
        <v>8</v>
      </c>
      <c r="T8" s="72">
        <f t="shared" si="3"/>
        <v>0.44</v>
      </c>
      <c r="U8" s="72">
        <f t="shared" si="4"/>
        <v>0.68</v>
      </c>
      <c r="V8" s="73">
        <f t="shared" si="5"/>
        <v>0.32</v>
      </c>
      <c r="W8" s="81">
        <v>30</v>
      </c>
      <c r="X8" s="82"/>
      <c r="Y8" s="75">
        <v>2</v>
      </c>
      <c r="Z8" s="75">
        <v>17</v>
      </c>
      <c r="AA8" s="75">
        <v>10</v>
      </c>
      <c r="AB8" s="75">
        <v>3</v>
      </c>
      <c r="AC8" s="72">
        <f t="shared" si="6"/>
        <v>0.56666666666666665</v>
      </c>
      <c r="AD8" s="72">
        <f t="shared" si="7"/>
        <v>0.9</v>
      </c>
      <c r="AE8" s="73">
        <f t="shared" si="8"/>
        <v>0.1</v>
      </c>
      <c r="AF8" s="81">
        <v>31</v>
      </c>
      <c r="AG8" s="82"/>
      <c r="AH8" s="76">
        <v>4</v>
      </c>
      <c r="AI8" s="76">
        <v>18</v>
      </c>
      <c r="AJ8" s="76">
        <v>8</v>
      </c>
      <c r="AK8" s="76">
        <v>1</v>
      </c>
      <c r="AL8" s="72">
        <f t="shared" si="9"/>
        <v>0.58064516129032262</v>
      </c>
      <c r="AM8" s="72">
        <f t="shared" si="10"/>
        <v>0.83870967741935487</v>
      </c>
      <c r="AN8" s="73">
        <f t="shared" si="11"/>
        <v>3.2258064516129031E-2</v>
      </c>
    </row>
    <row r="9" spans="1:40" ht="18.75">
      <c r="A9" s="79" t="s">
        <v>32</v>
      </c>
      <c r="B9" s="80"/>
      <c r="C9" s="83">
        <v>33</v>
      </c>
      <c r="D9" s="83"/>
      <c r="E9" s="81">
        <v>30</v>
      </c>
      <c r="F9" s="82"/>
      <c r="G9" s="71">
        <v>0</v>
      </c>
      <c r="H9" s="71">
        <v>12</v>
      </c>
      <c r="I9" s="71">
        <v>18</v>
      </c>
      <c r="J9" s="71">
        <v>0</v>
      </c>
      <c r="K9" s="72">
        <f t="shared" si="0"/>
        <v>0.4</v>
      </c>
      <c r="L9" s="72">
        <f t="shared" si="1"/>
        <v>1</v>
      </c>
      <c r="M9" s="73">
        <f t="shared" si="2"/>
        <v>0</v>
      </c>
      <c r="N9" s="70">
        <v>27</v>
      </c>
      <c r="O9" s="70"/>
      <c r="P9" s="74">
        <v>0</v>
      </c>
      <c r="Q9" s="74">
        <v>2</v>
      </c>
      <c r="R9" s="74">
        <v>15</v>
      </c>
      <c r="S9" s="74">
        <v>10</v>
      </c>
      <c r="T9" s="72">
        <f t="shared" si="3"/>
        <v>7.407407407407407E-2</v>
      </c>
      <c r="U9" s="72">
        <f t="shared" si="4"/>
        <v>0.62962962962962965</v>
      </c>
      <c r="V9" s="73">
        <f t="shared" si="5"/>
        <v>0.37037037037037035</v>
      </c>
      <c r="W9" s="70">
        <v>30</v>
      </c>
      <c r="X9" s="70"/>
      <c r="Y9" s="75">
        <v>0</v>
      </c>
      <c r="Z9" s="75">
        <v>17</v>
      </c>
      <c r="AA9" s="75">
        <v>8</v>
      </c>
      <c r="AB9" s="75">
        <v>5</v>
      </c>
      <c r="AC9" s="72">
        <f t="shared" si="6"/>
        <v>0.56666666666666665</v>
      </c>
      <c r="AD9" s="72">
        <f t="shared" si="7"/>
        <v>0.83333333333333337</v>
      </c>
      <c r="AE9" s="73">
        <f t="shared" si="8"/>
        <v>0.16666666666666666</v>
      </c>
      <c r="AF9" s="70">
        <v>32</v>
      </c>
      <c r="AG9" s="70"/>
      <c r="AH9" s="76">
        <v>0</v>
      </c>
      <c r="AI9" s="76">
        <v>19</v>
      </c>
      <c r="AJ9" s="76">
        <v>9</v>
      </c>
      <c r="AK9" s="76">
        <v>4</v>
      </c>
      <c r="AL9" s="72">
        <f t="shared" si="9"/>
        <v>0.59375</v>
      </c>
      <c r="AM9" s="72">
        <f t="shared" si="10"/>
        <v>0.875</v>
      </c>
      <c r="AN9" s="73">
        <f t="shared" si="11"/>
        <v>0.125</v>
      </c>
    </row>
    <row r="10" spans="1:40" ht="18.75">
      <c r="A10" s="68" t="s">
        <v>33</v>
      </c>
      <c r="B10" s="68"/>
      <c r="C10" s="69">
        <v>25</v>
      </c>
      <c r="D10" s="69"/>
      <c r="E10" s="81">
        <v>25</v>
      </c>
      <c r="F10" s="82"/>
      <c r="G10" s="71">
        <v>6</v>
      </c>
      <c r="H10" s="71">
        <v>15</v>
      </c>
      <c r="I10" s="71">
        <v>4</v>
      </c>
      <c r="J10" s="71">
        <v>0</v>
      </c>
      <c r="K10" s="72">
        <f t="shared" si="0"/>
        <v>0.84</v>
      </c>
      <c r="L10" s="72">
        <f t="shared" si="1"/>
        <v>1</v>
      </c>
      <c r="M10" s="73">
        <f t="shared" si="2"/>
        <v>0</v>
      </c>
      <c r="N10" s="70">
        <v>17</v>
      </c>
      <c r="O10" s="70"/>
      <c r="P10" s="74">
        <v>1</v>
      </c>
      <c r="Q10" s="74">
        <v>8</v>
      </c>
      <c r="R10" s="74">
        <v>4</v>
      </c>
      <c r="S10" s="74">
        <v>4</v>
      </c>
      <c r="T10" s="72">
        <f t="shared" si="3"/>
        <v>0.52941176470588236</v>
      </c>
      <c r="U10" s="72">
        <f t="shared" si="4"/>
        <v>0.76470588235294112</v>
      </c>
      <c r="V10" s="73">
        <f t="shared" si="5"/>
        <v>0.23529411764705882</v>
      </c>
      <c r="W10" s="70">
        <v>22</v>
      </c>
      <c r="X10" s="70"/>
      <c r="Y10" s="75">
        <v>4</v>
      </c>
      <c r="Z10" s="75">
        <v>12</v>
      </c>
      <c r="AA10" s="75">
        <v>4</v>
      </c>
      <c r="AB10" s="75">
        <v>2</v>
      </c>
      <c r="AC10" s="72">
        <f t="shared" si="6"/>
        <v>0.54545454545454541</v>
      </c>
      <c r="AD10" s="72">
        <f t="shared" si="7"/>
        <v>0.72727272727272729</v>
      </c>
      <c r="AE10" s="73">
        <f t="shared" si="8"/>
        <v>9.0909090909090912E-2</v>
      </c>
      <c r="AF10" s="70">
        <v>24</v>
      </c>
      <c r="AG10" s="70"/>
      <c r="AH10" s="76">
        <v>5</v>
      </c>
      <c r="AI10" s="76">
        <v>14</v>
      </c>
      <c r="AJ10" s="76">
        <v>4</v>
      </c>
      <c r="AK10" s="76">
        <v>1</v>
      </c>
      <c r="AL10" s="72">
        <f t="shared" si="9"/>
        <v>0.58333333333333337</v>
      </c>
      <c r="AM10" s="72">
        <f t="shared" si="10"/>
        <v>0.75</v>
      </c>
      <c r="AN10" s="73">
        <f t="shared" si="11"/>
        <v>4.1666666666666664E-2</v>
      </c>
    </row>
    <row r="11" spans="1:40" ht="18.75">
      <c r="U11" s="29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</row>
    <row r="12" spans="1:40"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</row>
    <row r="13" spans="1:40">
      <c r="E13" s="37"/>
      <c r="F13" s="37"/>
      <c r="G13" s="37"/>
      <c r="H13" s="37"/>
    </row>
    <row r="14" spans="1:40">
      <c r="C14" s="84" t="str">
        <f>A6</f>
        <v>9а</v>
      </c>
      <c r="D14" s="85"/>
      <c r="E14" s="86">
        <f>K6</f>
        <v>0.64516129032258063</v>
      </c>
      <c r="F14" s="87" t="e">
        <f>T6</f>
        <v>#DIV/0!</v>
      </c>
      <c r="G14" s="88">
        <f>AC6</f>
        <v>0.38709677419354838</v>
      </c>
      <c r="H14" s="89">
        <f>AL6</f>
        <v>0.46875</v>
      </c>
      <c r="I14" s="90"/>
    </row>
    <row r="15" spans="1:40">
      <c r="C15" s="84" t="str">
        <f>A7</f>
        <v>9б</v>
      </c>
      <c r="D15" s="85"/>
      <c r="E15" s="86">
        <f>K7</f>
        <v>0.6</v>
      </c>
      <c r="F15" s="87">
        <f>T7</f>
        <v>0.26470588235294118</v>
      </c>
      <c r="G15" s="88">
        <f>AC7</f>
        <v>0.36363636363636365</v>
      </c>
      <c r="H15" s="89">
        <f>AL7</f>
        <v>0.41176470588235292</v>
      </c>
      <c r="I15" s="90"/>
    </row>
    <row r="16" spans="1:40">
      <c r="C16" s="84" t="str">
        <f>A8</f>
        <v>9в</v>
      </c>
      <c r="D16" s="85"/>
      <c r="E16" s="86">
        <f>K8</f>
        <v>0.54545454545454541</v>
      </c>
      <c r="F16" s="87">
        <f>T8</f>
        <v>0.44</v>
      </c>
      <c r="G16" s="88">
        <f>AC8</f>
        <v>0.56666666666666665</v>
      </c>
      <c r="H16" s="89">
        <f>AL8</f>
        <v>0.58064516129032262</v>
      </c>
      <c r="I16" s="90"/>
    </row>
    <row r="17" spans="3:18">
      <c r="C17" s="84" t="str">
        <f>A9</f>
        <v>9г</v>
      </c>
      <c r="D17" s="85"/>
      <c r="E17" s="86">
        <f>K9</f>
        <v>0.4</v>
      </c>
      <c r="F17" s="87">
        <f>T9</f>
        <v>7.407407407407407E-2</v>
      </c>
      <c r="G17" s="88">
        <f>AC9</f>
        <v>0.56666666666666665</v>
      </c>
      <c r="H17" s="89">
        <f>AL9</f>
        <v>0.59375</v>
      </c>
      <c r="I17" s="90"/>
    </row>
    <row r="18" spans="3:18">
      <c r="C18" s="84" t="str">
        <f>A10</f>
        <v>9д</v>
      </c>
      <c r="D18" s="85"/>
      <c r="E18" s="86">
        <f>K10</f>
        <v>0.84</v>
      </c>
      <c r="F18" s="87">
        <f>T10</f>
        <v>0.52941176470588236</v>
      </c>
      <c r="G18" s="88">
        <f>AC10</f>
        <v>0.54545454545454541</v>
      </c>
      <c r="H18" s="89">
        <f>AL10</f>
        <v>0.58333333333333337</v>
      </c>
      <c r="I18" s="90"/>
    </row>
    <row r="19" spans="3:18">
      <c r="C19" s="90"/>
      <c r="D19" s="90"/>
      <c r="E19" s="90" t="s">
        <v>19</v>
      </c>
      <c r="F19" s="90"/>
      <c r="G19" s="90"/>
      <c r="H19" s="90"/>
      <c r="I19" s="90"/>
    </row>
    <row r="20" spans="3:18">
      <c r="C20" s="90"/>
      <c r="D20" s="90"/>
      <c r="E20" s="90"/>
      <c r="F20" s="90"/>
      <c r="G20" s="90"/>
      <c r="H20" s="90"/>
      <c r="I20" s="90"/>
    </row>
    <row r="21" spans="3:18">
      <c r="C21" s="90"/>
      <c r="D21" s="90"/>
      <c r="E21" s="90"/>
      <c r="F21" s="90"/>
      <c r="G21" s="90"/>
      <c r="H21" s="90"/>
      <c r="I21" s="90"/>
    </row>
    <row r="22" spans="3:18">
      <c r="C22" s="90"/>
      <c r="D22" s="90"/>
      <c r="E22" s="90"/>
      <c r="F22" s="90"/>
      <c r="G22" s="90"/>
      <c r="H22" s="90"/>
      <c r="I22" s="90"/>
    </row>
    <row r="23" spans="3:18">
      <c r="C23" s="90"/>
      <c r="D23" s="90"/>
      <c r="E23" s="90"/>
      <c r="F23" s="90"/>
      <c r="G23" s="90"/>
      <c r="H23" s="90"/>
      <c r="I23" s="90"/>
    </row>
    <row r="24" spans="3:18" ht="23.25">
      <c r="C24" s="90"/>
      <c r="D24" s="90"/>
      <c r="E24" s="90"/>
      <c r="F24" s="90"/>
      <c r="G24" s="90"/>
      <c r="H24" s="90"/>
      <c r="I24" s="90"/>
      <c r="R24" s="30"/>
    </row>
    <row r="25" spans="3:18">
      <c r="C25" s="90"/>
      <c r="D25" s="90"/>
      <c r="E25" s="90"/>
      <c r="F25" s="90"/>
      <c r="G25" s="90"/>
      <c r="H25" s="90"/>
      <c r="I25" s="90"/>
    </row>
    <row r="26" spans="3:18">
      <c r="C26" s="84" t="str">
        <f>A6</f>
        <v>9а</v>
      </c>
      <c r="D26" s="85"/>
      <c r="E26" s="86">
        <f>L6</f>
        <v>1</v>
      </c>
      <c r="F26" s="91" t="e">
        <f>U6</f>
        <v>#DIV/0!</v>
      </c>
      <c r="G26" s="88">
        <f>AD6</f>
        <v>0.77419354838709675</v>
      </c>
      <c r="H26" s="89">
        <f>AM6</f>
        <v>0.78125</v>
      </c>
      <c r="I26" s="90"/>
    </row>
    <row r="27" spans="3:18">
      <c r="C27" s="84" t="str">
        <f>A7</f>
        <v>9б</v>
      </c>
      <c r="D27" s="85"/>
      <c r="E27" s="86">
        <f>L7</f>
        <v>1</v>
      </c>
      <c r="F27" s="91">
        <f>U7</f>
        <v>0.58823529411764708</v>
      </c>
      <c r="G27" s="88">
        <f>AD7</f>
        <v>0.84848484848484851</v>
      </c>
      <c r="H27" s="89">
        <f>AM7</f>
        <v>0.91176470588235292</v>
      </c>
      <c r="I27" s="90"/>
    </row>
    <row r="28" spans="3:18">
      <c r="C28" s="84" t="str">
        <f>A8</f>
        <v>9в</v>
      </c>
      <c r="D28" s="85"/>
      <c r="E28" s="86">
        <f>L8</f>
        <v>1</v>
      </c>
      <c r="F28" s="91">
        <f>U8</f>
        <v>0.68</v>
      </c>
      <c r="G28" s="88">
        <f>AD8</f>
        <v>0.9</v>
      </c>
      <c r="H28" s="89">
        <f>AM8</f>
        <v>0.83870967741935487</v>
      </c>
      <c r="I28" s="90"/>
    </row>
    <row r="29" spans="3:18">
      <c r="C29" s="84" t="str">
        <f>A9</f>
        <v>9г</v>
      </c>
      <c r="D29" s="85"/>
      <c r="E29" s="86">
        <f>L9</f>
        <v>1</v>
      </c>
      <c r="F29" s="91">
        <f>U9</f>
        <v>0.62962962962962965</v>
      </c>
      <c r="G29" s="88">
        <f>AD9</f>
        <v>0.83333333333333337</v>
      </c>
      <c r="H29" s="89">
        <f>AM9</f>
        <v>0.875</v>
      </c>
      <c r="I29" s="90"/>
    </row>
    <row r="30" spans="3:18">
      <c r="C30" s="84" t="str">
        <f>A10</f>
        <v>9д</v>
      </c>
      <c r="D30" s="85"/>
      <c r="E30" s="86">
        <f>L10</f>
        <v>1</v>
      </c>
      <c r="F30" s="91">
        <f>U10</f>
        <v>0.76470588235294112</v>
      </c>
      <c r="G30" s="88">
        <f>AD10</f>
        <v>0.72727272727272729</v>
      </c>
      <c r="H30" s="89">
        <f>AM10</f>
        <v>0.75</v>
      </c>
      <c r="I30" s="90"/>
    </row>
    <row r="31" spans="3:18">
      <c r="C31" s="90"/>
      <c r="D31" s="90"/>
      <c r="E31" s="90"/>
      <c r="F31" s="90"/>
      <c r="G31" s="90"/>
      <c r="H31" s="90"/>
      <c r="I31" s="90"/>
    </row>
    <row r="32" spans="3:18">
      <c r="C32" s="90"/>
      <c r="D32" s="90"/>
      <c r="E32" s="90"/>
      <c r="F32" s="90"/>
      <c r="G32" s="90"/>
      <c r="H32" s="90"/>
      <c r="I32" s="90"/>
    </row>
    <row r="33" spans="3:9">
      <c r="C33" s="90"/>
      <c r="D33" s="90"/>
      <c r="E33" s="90"/>
      <c r="F33" s="90"/>
      <c r="G33" s="90"/>
      <c r="H33" s="90"/>
      <c r="I33" s="90"/>
    </row>
    <row r="34" spans="3:9">
      <c r="C34" s="90"/>
      <c r="D34" s="90"/>
      <c r="E34" s="90"/>
      <c r="F34" s="90"/>
      <c r="G34" s="90"/>
      <c r="H34" s="90"/>
      <c r="I34" s="90"/>
    </row>
    <row r="35" spans="3:9">
      <c r="C35" s="90"/>
      <c r="D35" s="90"/>
      <c r="E35" s="90"/>
      <c r="F35" s="90"/>
      <c r="G35" s="90"/>
      <c r="H35" s="90"/>
      <c r="I35" s="90"/>
    </row>
    <row r="36" spans="3:9">
      <c r="C36" s="90"/>
      <c r="D36" s="90"/>
      <c r="E36" s="90"/>
      <c r="F36" s="90"/>
      <c r="G36" s="90"/>
      <c r="H36" s="90"/>
      <c r="I36" s="90"/>
    </row>
    <row r="37" spans="3:9">
      <c r="C37" s="92" t="str">
        <f>C26</f>
        <v>9а</v>
      </c>
      <c r="D37" s="85"/>
      <c r="E37" s="86">
        <f>M6</f>
        <v>0</v>
      </c>
      <c r="F37" s="91" t="e">
        <f>V6</f>
        <v>#DIV/0!</v>
      </c>
      <c r="G37" s="88">
        <f>AE6</f>
        <v>0.12903225806451613</v>
      </c>
      <c r="H37" s="89">
        <f>AN6</f>
        <v>6.25E-2</v>
      </c>
      <c r="I37" s="90"/>
    </row>
    <row r="38" spans="3:9">
      <c r="C38" s="92" t="str">
        <f>C27</f>
        <v>9б</v>
      </c>
      <c r="D38" s="85"/>
      <c r="E38" s="86">
        <f>M7</f>
        <v>0</v>
      </c>
      <c r="F38" s="91">
        <f>V7</f>
        <v>0.23529411764705882</v>
      </c>
      <c r="G38" s="88">
        <f>AE7</f>
        <v>0.15151515151515152</v>
      </c>
      <c r="H38" s="89">
        <f>AN7</f>
        <v>8.8235294117647065E-2</v>
      </c>
      <c r="I38" s="90"/>
    </row>
    <row r="39" spans="3:9">
      <c r="C39" s="92" t="str">
        <f>C28</f>
        <v>9в</v>
      </c>
      <c r="D39" s="85"/>
      <c r="E39" s="86">
        <f>M8</f>
        <v>0</v>
      </c>
      <c r="F39" s="91">
        <f>V8</f>
        <v>0.32</v>
      </c>
      <c r="G39" s="88">
        <f>AE8</f>
        <v>0.1</v>
      </c>
      <c r="H39" s="89">
        <f>AN8</f>
        <v>3.2258064516129031E-2</v>
      </c>
      <c r="I39" s="90"/>
    </row>
    <row r="40" spans="3:9">
      <c r="C40" s="92" t="str">
        <f>C29</f>
        <v>9г</v>
      </c>
      <c r="D40" s="85"/>
      <c r="E40" s="86">
        <f>M9</f>
        <v>0</v>
      </c>
      <c r="F40" s="91">
        <f>V9</f>
        <v>0.37037037037037035</v>
      </c>
      <c r="G40" s="88">
        <f>AE9</f>
        <v>0.16666666666666666</v>
      </c>
      <c r="H40" s="89">
        <f>AN9</f>
        <v>0.125</v>
      </c>
      <c r="I40" s="90"/>
    </row>
    <row r="41" spans="3:9">
      <c r="C41" s="92" t="str">
        <f>C30</f>
        <v>9д</v>
      </c>
      <c r="D41" s="85"/>
      <c r="E41" s="86">
        <f>M10</f>
        <v>0</v>
      </c>
      <c r="F41" s="91">
        <f>V10</f>
        <v>0.23529411764705882</v>
      </c>
      <c r="G41" s="88">
        <f>AE10</f>
        <v>9.0909090909090912E-2</v>
      </c>
      <c r="H41" s="89">
        <f>AN10</f>
        <v>4.1666666666666664E-2</v>
      </c>
      <c r="I41" s="90"/>
    </row>
    <row r="42" spans="3:9">
      <c r="C42" s="90"/>
      <c r="D42" s="90"/>
      <c r="E42" s="90"/>
      <c r="F42" s="90"/>
      <c r="G42" s="90"/>
      <c r="H42" s="90"/>
      <c r="I42" s="90"/>
    </row>
  </sheetData>
  <mergeCells count="42">
    <mergeCell ref="AF10:AG10"/>
    <mergeCell ref="A9:B9"/>
    <mergeCell ref="E9:F9"/>
    <mergeCell ref="N9:O9"/>
    <mergeCell ref="W9:X9"/>
    <mergeCell ref="AF9:AG9"/>
    <mergeCell ref="A10:B10"/>
    <mergeCell ref="C10:D10"/>
    <mergeCell ref="E10:F10"/>
    <mergeCell ref="N10:O10"/>
    <mergeCell ref="W10:X10"/>
    <mergeCell ref="A8:B8"/>
    <mergeCell ref="C8:D8"/>
    <mergeCell ref="E8:F8"/>
    <mergeCell ref="N8:O8"/>
    <mergeCell ref="W8:X8"/>
    <mergeCell ref="AF8:AG8"/>
    <mergeCell ref="A7:B7"/>
    <mergeCell ref="C7:D7"/>
    <mergeCell ref="E7:F7"/>
    <mergeCell ref="N7:O7"/>
    <mergeCell ref="W7:X7"/>
    <mergeCell ref="AF7:AG7"/>
    <mergeCell ref="A6:B6"/>
    <mergeCell ref="C6:D6"/>
    <mergeCell ref="E6:F6"/>
    <mergeCell ref="N6:O6"/>
    <mergeCell ref="W6:X6"/>
    <mergeCell ref="AF6:AG6"/>
    <mergeCell ref="AF4:AN4"/>
    <mergeCell ref="A5:B5"/>
    <mergeCell ref="C5:D5"/>
    <mergeCell ref="E5:F5"/>
    <mergeCell ref="N5:O5"/>
    <mergeCell ref="W5:X5"/>
    <mergeCell ref="AF5:AG5"/>
    <mergeCell ref="A2:AB2"/>
    <mergeCell ref="D3:G3"/>
    <mergeCell ref="H3:J3"/>
    <mergeCell ref="D4:M4"/>
    <mergeCell ref="N4:V4"/>
    <mergeCell ref="W4:AE4"/>
  </mergeCells>
  <conditionalFormatting sqref="L6:L10 AM6:AM10 U6:U11 AD6:AD10">
    <cfRule type="cellIs" dxfId="6" priority="1" operator="lessThan">
      <formula>0.5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5кл</vt:lpstr>
      <vt:lpstr>6 кл</vt:lpstr>
      <vt:lpstr>7кл</vt:lpstr>
      <vt:lpstr>8кл</vt:lpstr>
      <vt:lpstr>9кл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ноут</dc:creator>
  <cp:lastModifiedBy>Хоменко</cp:lastModifiedBy>
  <dcterms:created xsi:type="dcterms:W3CDTF">2020-11-25T18:48:25Z</dcterms:created>
  <dcterms:modified xsi:type="dcterms:W3CDTF">2020-12-23T07:47:08Z</dcterms:modified>
</cp:coreProperties>
</file>