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225" activeTab="2"/>
  </bookViews>
  <sheets>
    <sheet name="Анализ" sheetId="1" r:id="rId1"/>
    <sheet name="Лист1" sheetId="2" r:id="rId2"/>
    <sheet name="Лист2" sheetId="3" r:id="rId3"/>
  </sheets>
  <definedNames>
    <definedName name="_xlnm._FilterDatabase" localSheetId="0" hidden="1">Анализ!$A$2:$AC$27</definedName>
  </definedNames>
  <calcPr calcId="125725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3"/>
  <c r="C25" s="1"/>
  <c r="C10"/>
  <c r="AN6"/>
  <c r="H25" s="1"/>
  <c r="AM6"/>
  <c r="H18" s="1"/>
  <c r="AL6"/>
  <c r="H10" s="1"/>
  <c r="AE6"/>
  <c r="G25" s="1"/>
  <c r="AD6"/>
  <c r="G18" s="1"/>
  <c r="AC6"/>
  <c r="G10" s="1"/>
  <c r="V6"/>
  <c r="F25" s="1"/>
  <c r="U6"/>
  <c r="F18" s="1"/>
  <c r="T6"/>
  <c r="F10" s="1"/>
  <c r="M6"/>
  <c r="E25" s="1"/>
  <c r="L6"/>
  <c r="E18" s="1"/>
  <c r="K6"/>
  <c r="E10" s="1"/>
  <c r="C33" i="2"/>
  <c r="C45" s="1"/>
  <c r="C32"/>
  <c r="C44" s="1"/>
  <c r="C31"/>
  <c r="C43" s="1"/>
  <c r="C30"/>
  <c r="C42" s="1"/>
  <c r="C29"/>
  <c r="C41" s="1"/>
  <c r="C28"/>
  <c r="C40" s="1"/>
  <c r="C20"/>
  <c r="C19"/>
  <c r="C18"/>
  <c r="C17"/>
  <c r="C16"/>
  <c r="C15"/>
  <c r="AN11"/>
  <c r="H45" s="1"/>
  <c r="AM11"/>
  <c r="H33" s="1"/>
  <c r="AL11"/>
  <c r="H20" s="1"/>
  <c r="AE11"/>
  <c r="G45" s="1"/>
  <c r="AD11"/>
  <c r="G33" s="1"/>
  <c r="AC11"/>
  <c r="G20" s="1"/>
  <c r="V11"/>
  <c r="F45" s="1"/>
  <c r="U11"/>
  <c r="F33" s="1"/>
  <c r="T11"/>
  <c r="F20" s="1"/>
  <c r="M11"/>
  <c r="E45" s="1"/>
  <c r="L11"/>
  <c r="E33" s="1"/>
  <c r="K11"/>
  <c r="E20" s="1"/>
  <c r="AN10"/>
  <c r="H44" s="1"/>
  <c r="AM10"/>
  <c r="H32" s="1"/>
  <c r="AL10"/>
  <c r="H19" s="1"/>
  <c r="AE10"/>
  <c r="G44" s="1"/>
  <c r="AD10"/>
  <c r="G32" s="1"/>
  <c r="AC10"/>
  <c r="G19" s="1"/>
  <c r="V10"/>
  <c r="F44" s="1"/>
  <c r="U10"/>
  <c r="F32" s="1"/>
  <c r="T10"/>
  <c r="F19" s="1"/>
  <c r="M10"/>
  <c r="E44" s="1"/>
  <c r="L10"/>
  <c r="E32" s="1"/>
  <c r="K10"/>
  <c r="E19" s="1"/>
  <c r="AN9"/>
  <c r="H43" s="1"/>
  <c r="AM9"/>
  <c r="H31" s="1"/>
  <c r="AL9"/>
  <c r="H18" s="1"/>
  <c r="AE9"/>
  <c r="G43" s="1"/>
  <c r="AD9"/>
  <c r="G31" s="1"/>
  <c r="AC9"/>
  <c r="G18" s="1"/>
  <c r="V9"/>
  <c r="F43" s="1"/>
  <c r="U9"/>
  <c r="F31" s="1"/>
  <c r="T9"/>
  <c r="F18" s="1"/>
  <c r="M9"/>
  <c r="E43" s="1"/>
  <c r="L9"/>
  <c r="E31" s="1"/>
  <c r="K9"/>
  <c r="E18" s="1"/>
  <c r="AN8"/>
  <c r="H42" s="1"/>
  <c r="AM8"/>
  <c r="H30" s="1"/>
  <c r="AL8"/>
  <c r="H17" s="1"/>
  <c r="AE8"/>
  <c r="G42" s="1"/>
  <c r="AD8"/>
  <c r="G30" s="1"/>
  <c r="AC8"/>
  <c r="G17" s="1"/>
  <c r="V8"/>
  <c r="F42" s="1"/>
  <c r="U8"/>
  <c r="F30" s="1"/>
  <c r="T8"/>
  <c r="F17" s="1"/>
  <c r="M8"/>
  <c r="E42" s="1"/>
  <c r="L8"/>
  <c r="E30" s="1"/>
  <c r="K8"/>
  <c r="E17" s="1"/>
  <c r="AN7"/>
  <c r="H41" s="1"/>
  <c r="AM7"/>
  <c r="H29" s="1"/>
  <c r="AL7"/>
  <c r="H16" s="1"/>
  <c r="AE7"/>
  <c r="G41" s="1"/>
  <c r="AD7"/>
  <c r="G29" s="1"/>
  <c r="AC7"/>
  <c r="G16" s="1"/>
  <c r="V7"/>
  <c r="F41" s="1"/>
  <c r="U7"/>
  <c r="F29" s="1"/>
  <c r="T7"/>
  <c r="F16" s="1"/>
  <c r="M7"/>
  <c r="E41" s="1"/>
  <c r="L7"/>
  <c r="E29" s="1"/>
  <c r="K7"/>
  <c r="E16" s="1"/>
  <c r="AN6"/>
  <c r="H40" s="1"/>
  <c r="AM6"/>
  <c r="H28" s="1"/>
  <c r="AL6"/>
  <c r="H15" s="1"/>
  <c r="AE6"/>
  <c r="G40" s="1"/>
  <c r="AD6"/>
  <c r="G28" s="1"/>
  <c r="AC6"/>
  <c r="G15" s="1"/>
  <c r="V6"/>
  <c r="F40" s="1"/>
  <c r="U6"/>
  <c r="F28" s="1"/>
  <c r="T6"/>
  <c r="F15" s="1"/>
  <c r="M6"/>
  <c r="E40" s="1"/>
  <c r="L6"/>
  <c r="E28" s="1"/>
  <c r="K6"/>
  <c r="E15" s="1"/>
  <c r="E52" i="1" l="1"/>
  <c r="F52"/>
  <c r="G52"/>
  <c r="H52"/>
  <c r="H38"/>
  <c r="G38"/>
  <c r="F38"/>
  <c r="E38"/>
  <c r="C32"/>
  <c r="C46" s="1"/>
  <c r="C33"/>
  <c r="C47" s="1"/>
  <c r="C34"/>
  <c r="C48" s="1"/>
  <c r="C35"/>
  <c r="C49" s="1"/>
  <c r="C36"/>
  <c r="C50" s="1"/>
  <c r="C37"/>
  <c r="C51" s="1"/>
  <c r="C38"/>
  <c r="C52" s="1"/>
  <c r="C31"/>
  <c r="C45" s="1"/>
  <c r="H23"/>
  <c r="G23"/>
  <c r="F23"/>
  <c r="AC7"/>
  <c r="G17" s="1"/>
  <c r="AC8"/>
  <c r="G18" s="1"/>
  <c r="AC9"/>
  <c r="G19" s="1"/>
  <c r="AC10"/>
  <c r="G20" s="1"/>
  <c r="AC11"/>
  <c r="G21" s="1"/>
  <c r="AC12"/>
  <c r="G22" s="1"/>
  <c r="V7"/>
  <c r="F46" s="1"/>
  <c r="V8"/>
  <c r="F47" s="1"/>
  <c r="U7"/>
  <c r="F32" s="1"/>
  <c r="U8"/>
  <c r="F33" s="1"/>
  <c r="U9"/>
  <c r="F34" s="1"/>
  <c r="U10"/>
  <c r="F35" s="1"/>
  <c r="U11"/>
  <c r="F36" s="1"/>
  <c r="U12"/>
  <c r="F37" s="1"/>
  <c r="U6"/>
  <c r="F31" s="1"/>
  <c r="T7"/>
  <c r="F17" s="1"/>
  <c r="T8"/>
  <c r="F18" s="1"/>
  <c r="T9"/>
  <c r="F19" s="1"/>
  <c r="T10"/>
  <c r="F20" s="1"/>
  <c r="T11"/>
  <c r="F21" s="1"/>
  <c r="T12"/>
  <c r="F22" s="1"/>
  <c r="T6"/>
  <c r="F16" s="1"/>
  <c r="M7"/>
  <c r="E46" s="1"/>
  <c r="M8"/>
  <c r="E47" s="1"/>
  <c r="M9"/>
  <c r="E48" s="1"/>
  <c r="M10"/>
  <c r="E49" s="1"/>
  <c r="M11"/>
  <c r="E50" s="1"/>
  <c r="M12"/>
  <c r="E51" s="1"/>
  <c r="M6"/>
  <c r="E45" s="1"/>
  <c r="E23"/>
  <c r="C17"/>
  <c r="C18"/>
  <c r="C19"/>
  <c r="C20"/>
  <c r="C21"/>
  <c r="C22"/>
  <c r="C23"/>
  <c r="C16"/>
  <c r="AN7"/>
  <c r="H46" s="1"/>
  <c r="AN8"/>
  <c r="H47" s="1"/>
  <c r="AN9"/>
  <c r="H48" s="1"/>
  <c r="AN10"/>
  <c r="H49" s="1"/>
  <c r="AN11"/>
  <c r="H50" s="1"/>
  <c r="AN12"/>
  <c r="H51" s="1"/>
  <c r="AM7"/>
  <c r="H32" s="1"/>
  <c r="AM8"/>
  <c r="H33" s="1"/>
  <c r="AM9"/>
  <c r="H34" s="1"/>
  <c r="AM10"/>
  <c r="H35" s="1"/>
  <c r="AM11"/>
  <c r="H36" s="1"/>
  <c r="AM12"/>
  <c r="H37" s="1"/>
  <c r="AL7"/>
  <c r="H17" s="1"/>
  <c r="AL8"/>
  <c r="H18" s="1"/>
  <c r="AL9"/>
  <c r="H19" s="1"/>
  <c r="AL10"/>
  <c r="H20" s="1"/>
  <c r="AL11"/>
  <c r="H21" s="1"/>
  <c r="AL12"/>
  <c r="H22" s="1"/>
  <c r="AN6"/>
  <c r="H45" s="1"/>
  <c r="AM6"/>
  <c r="H31" s="1"/>
  <c r="AL6"/>
  <c r="H16" s="1"/>
  <c r="AE7"/>
  <c r="G46" s="1"/>
  <c r="AE8"/>
  <c r="G47" s="1"/>
  <c r="AE9"/>
  <c r="G48" s="1"/>
  <c r="AE10"/>
  <c r="G49" s="1"/>
  <c r="AE11"/>
  <c r="G50" s="1"/>
  <c r="AE12"/>
  <c r="G51" s="1"/>
  <c r="AD7"/>
  <c r="G32" s="1"/>
  <c r="AD8"/>
  <c r="G33" s="1"/>
  <c r="AD9"/>
  <c r="G34" s="1"/>
  <c r="AD10"/>
  <c r="G35" s="1"/>
  <c r="AD11"/>
  <c r="G36" s="1"/>
  <c r="AD12"/>
  <c r="G37" s="1"/>
  <c r="AE6"/>
  <c r="G45" s="1"/>
  <c r="AD6"/>
  <c r="G31" s="1"/>
  <c r="AC6"/>
  <c r="G16" s="1"/>
  <c r="L7"/>
  <c r="E32" s="1"/>
  <c r="L8"/>
  <c r="E33" s="1"/>
  <c r="L9"/>
  <c r="E34" s="1"/>
  <c r="L10"/>
  <c r="E35" s="1"/>
  <c r="L11"/>
  <c r="E36" s="1"/>
  <c r="L12"/>
  <c r="E37" s="1"/>
  <c r="K7"/>
  <c r="E17" s="1"/>
  <c r="K8"/>
  <c r="E18" s="1"/>
  <c r="K9"/>
  <c r="E19" s="1"/>
  <c r="K10"/>
  <c r="E20" s="1"/>
  <c r="K11"/>
  <c r="E21" s="1"/>
  <c r="K12"/>
  <c r="E22" s="1"/>
  <c r="L6"/>
  <c r="E31" s="1"/>
  <c r="K6"/>
  <c r="E16" s="1"/>
  <c r="V9"/>
  <c r="F48" s="1"/>
  <c r="V10"/>
  <c r="F49" s="1"/>
  <c r="V11"/>
  <c r="F50" s="1"/>
  <c r="V12"/>
  <c r="F51" s="1"/>
  <c r="V6"/>
  <c r="F45" s="1"/>
</calcChain>
</file>

<file path=xl/sharedStrings.xml><?xml version="1.0" encoding="utf-8"?>
<sst xmlns="http://schemas.openxmlformats.org/spreadsheetml/2006/main" count="110" uniqueCount="34">
  <si>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</si>
  <si>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</si>
  <si>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</si>
  <si>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</si>
  <si>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</si>
  <si>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</si>
  <si>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</si>
  <si>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</si>
  <si>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</si>
  <si>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</si>
  <si>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</si>
  <si>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</si>
  <si>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</si>
  <si>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</si>
  <si>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</si>
  <si>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</si>
  <si>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</si>
  <si>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</si>
  <si>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</si>
  <si>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7а</t>
  </si>
  <si>
    <t>7б</t>
  </si>
  <si>
    <t>7в</t>
  </si>
  <si>
    <t>7г</t>
  </si>
  <si>
    <t>7д</t>
  </si>
  <si>
    <t>7е</t>
  </si>
  <si>
    <t>7ж</t>
  </si>
  <si>
    <t>география</t>
  </si>
  <si>
    <t>8а</t>
  </si>
  <si>
    <t>8б</t>
  </si>
  <si>
    <t>8в</t>
  </si>
  <si>
    <t>8г</t>
  </si>
  <si>
    <t>8д</t>
  </si>
  <si>
    <t>8е</t>
  </si>
  <si>
    <t>9Г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</si>
</sst>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3" fillId="0" borderId="9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8" fillId="4" borderId="10" xfId="0" applyNumberFormat="1" applyFont="1" applyFill="1" applyBorder="1" applyAlignment="1" applyProtection="1">
      <alignment horizontal="center" vertical="center"/>
    </xf>
    <xf numFmtId="9" fontId="8" fillId="4" borderId="10" xfId="0" applyNumberFormat="1" applyFont="1" applyFill="1" applyBorder="1" applyProtection="1"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>
      <alignment horizontal="center"/>
    </xf>
    <xf numFmtId="0" fontId="5" fillId="0" borderId="12" xfId="0" applyFont="1" applyBorder="1" applyAlignment="1"/>
    <xf numFmtId="0" fontId="5" fillId="0" borderId="13" xfId="0" applyFont="1" applyBorder="1" applyAlignment="1"/>
    <xf numFmtId="0" fontId="5" fillId="0" borderId="16" xfId="0" applyFont="1" applyBorder="1" applyAlignment="1"/>
    <xf numFmtId="0" fontId="0" fillId="5" borderId="0" xfId="0" applyFill="1" applyBorder="1"/>
    <xf numFmtId="0" fontId="10" fillId="9" borderId="10" xfId="0" applyFont="1" applyFill="1" applyBorder="1" applyAlignment="1" applyProtection="1">
      <alignment horizontal="center" vertical="center" wrapText="1"/>
    </xf>
    <xf numFmtId="0" fontId="11" fillId="9" borderId="10" xfId="0" applyFont="1" applyFill="1" applyBorder="1" applyProtection="1">
      <protection locked="0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7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7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7" fillId="14" borderId="10" xfId="0" applyFont="1" applyFill="1" applyBorder="1" applyProtection="1">
      <protection locked="0"/>
    </xf>
    <xf numFmtId="0" fontId="12" fillId="9" borderId="10" xfId="0" applyFont="1" applyFill="1" applyBorder="1" applyProtection="1">
      <protection locked="0"/>
    </xf>
    <xf numFmtId="9" fontId="8" fillId="5" borderId="0" xfId="0" applyNumberFormat="1" applyFont="1" applyFill="1" applyBorder="1" applyAlignment="1" applyProtection="1">
      <alignment horizontal="center" vertical="center"/>
    </xf>
    <xf numFmtId="0" fontId="14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0" fontId="6" fillId="7" borderId="6" xfId="0" applyFont="1" applyFill="1" applyBorder="1" applyAlignment="1" applyProtection="1">
      <alignment horizontal="center"/>
    </xf>
    <xf numFmtId="0" fontId="6" fillId="7" borderId="7" xfId="0" applyFont="1" applyFill="1" applyBorder="1" applyAlignment="1" applyProtection="1">
      <alignment horizontal="center"/>
    </xf>
    <xf numFmtId="0" fontId="6" fillId="7" borderId="8" xfId="0" applyFont="1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horizontal="center"/>
    </xf>
    <xf numFmtId="0" fontId="6" fillId="11" borderId="7" xfId="0" applyFont="1" applyFill="1" applyBorder="1" applyAlignment="1" applyProtection="1">
      <alignment horizontal="center"/>
    </xf>
    <xf numFmtId="0" fontId="6" fillId="15" borderId="7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6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847785189418452E-2"/>
          <c:y val="0.21921875000000002"/>
          <c:w val="0.9578089156469588"/>
          <c:h val="0.56685736548556431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cat>
            <c:strRef>
              <c:f>Анализ!$C$16:$C$23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Анализ!$D$16:$D$23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Анализ!$C$16:$C$23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Анализ!$E$16:$E$23</c:f>
              <c:numCache>
                <c:formatCode>0%</c:formatCode>
                <c:ptCount val="8"/>
                <c:pt idx="0">
                  <c:v>0.86956521739130432</c:v>
                </c:pt>
                <c:pt idx="1">
                  <c:v>0.69565217391304346</c:v>
                </c:pt>
                <c:pt idx="2">
                  <c:v>0.8571428571428571</c:v>
                </c:pt>
                <c:pt idx="3">
                  <c:v>0.59259259259259256</c:v>
                </c:pt>
                <c:pt idx="4">
                  <c:v>0.51515151515151514</c:v>
                </c:pt>
                <c:pt idx="5">
                  <c:v>0.58333333333333337</c:v>
                </c:pt>
                <c:pt idx="6">
                  <c:v>0.78260869565217395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Анализ!$C$16:$C$23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Анализ!$F$16:$F$23</c:f>
              <c:numCache>
                <c:formatCode>0%</c:formatCode>
                <c:ptCount val="8"/>
                <c:pt idx="0">
                  <c:v>0.69230769230769229</c:v>
                </c:pt>
                <c:pt idx="1">
                  <c:v>0</c:v>
                </c:pt>
                <c:pt idx="2">
                  <c:v>0.47619047619047616</c:v>
                </c:pt>
                <c:pt idx="3">
                  <c:v>3.8461538461538464E-2</c:v>
                </c:pt>
                <c:pt idx="4">
                  <c:v>0.47368421052631576</c:v>
                </c:pt>
                <c:pt idx="5">
                  <c:v>0.53846153846153844</c:v>
                </c:pt>
                <c:pt idx="6">
                  <c:v>0.6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Анализ!$C$16:$C$23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Анализ!$G$16:$G$23</c:f>
              <c:numCache>
                <c:formatCode>0%</c:formatCode>
                <c:ptCount val="8"/>
                <c:pt idx="0">
                  <c:v>0.43478260869565216</c:v>
                </c:pt>
                <c:pt idx="1">
                  <c:v>0.29166666666666669</c:v>
                </c:pt>
                <c:pt idx="2">
                  <c:v>0.52173913043478259</c:v>
                </c:pt>
                <c:pt idx="3">
                  <c:v>0.25</c:v>
                </c:pt>
                <c:pt idx="4">
                  <c:v>0.30769230769230771</c:v>
                </c:pt>
                <c:pt idx="5">
                  <c:v>8.6956521739130432E-2</c:v>
                </c:pt>
                <c:pt idx="6">
                  <c:v>0.25925925925925924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Анализ!$C$16:$C$23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Анализ!$H$16:$H$23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/>
        <c:gapWidth val="219"/>
        <c:overlap val="-27"/>
        <c:axId val="105851904"/>
        <c:axId val="105874176"/>
      </c:barChart>
      <c:catAx>
        <c:axId val="1058519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5874176"/>
        <c:crosses val="autoZero"/>
        <c:auto val="1"/>
        <c:lblAlgn val="ctr"/>
        <c:lblOffset val="100"/>
      </c:catAx>
      <c:valAx>
        <c:axId val="1058741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585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539805075411774E-2"/>
          <c:y val="0.18506962671332752"/>
          <c:w val="0.96546019492458823"/>
          <c:h val="0.59236840186643325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Анализ!$C$30:$C$38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#ССЫЛКА!</c:v>
                </c:pt>
              </c:strCache>
            </c:strRef>
          </c:cat>
          <c:val>
            <c:numRef>
              <c:f>Анализ!$D$30:$D$38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Анализ!$C$30:$C$38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#ССЫЛКА!</c:v>
                </c:pt>
              </c:strCache>
            </c:strRef>
          </c:cat>
          <c:val>
            <c:numRef>
              <c:f>Анализ!$E$30:$E$38</c:f>
              <c:numCache>
                <c:formatCode>0%</c:formatCode>
                <c:ptCount val="9"/>
                <c:pt idx="1">
                  <c:v>1</c:v>
                </c:pt>
                <c:pt idx="2">
                  <c:v>0.91304347826086951</c:v>
                </c:pt>
                <c:pt idx="3">
                  <c:v>0.95238095238095233</c:v>
                </c:pt>
                <c:pt idx="4">
                  <c:v>0.92592592592592593</c:v>
                </c:pt>
                <c:pt idx="5">
                  <c:v>0.87878787878787878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Анализ!$C$30:$C$38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#ССЫЛКА!</c:v>
                </c:pt>
              </c:strCache>
            </c:strRef>
          </c:cat>
          <c:val>
            <c:numRef>
              <c:f>Анализ!$F$30:$F$38</c:f>
              <c:numCache>
                <c:formatCode>0%</c:formatCode>
                <c:ptCount val="9"/>
                <c:pt idx="1">
                  <c:v>0.96153846153846156</c:v>
                </c:pt>
                <c:pt idx="2">
                  <c:v>0</c:v>
                </c:pt>
                <c:pt idx="3">
                  <c:v>1</c:v>
                </c:pt>
                <c:pt idx="4">
                  <c:v>0.5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Анализ!$C$30:$C$38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#ССЫЛКА!</c:v>
                </c:pt>
              </c:strCache>
            </c:strRef>
          </c:cat>
          <c:val>
            <c:numRef>
              <c:f>Анализ!$G$30:$G$38</c:f>
              <c:numCache>
                <c:formatCode>0%</c:formatCode>
                <c:ptCount val="9"/>
                <c:pt idx="1">
                  <c:v>0.86956521739130432</c:v>
                </c:pt>
                <c:pt idx="2">
                  <c:v>0.75</c:v>
                </c:pt>
                <c:pt idx="3">
                  <c:v>0.73913043478260865</c:v>
                </c:pt>
                <c:pt idx="4">
                  <c:v>0.75</c:v>
                </c:pt>
                <c:pt idx="5">
                  <c:v>0.73076923076923073</c:v>
                </c:pt>
                <c:pt idx="6">
                  <c:v>0.65217391304347827</c:v>
                </c:pt>
                <c:pt idx="7">
                  <c:v>0.7407407407407407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Анализ!$C$30:$C$38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#ССЫЛКА!</c:v>
                </c:pt>
              </c:strCache>
            </c:strRef>
          </c:cat>
          <c:val>
            <c:numRef>
              <c:f>Анализ!$H$30:$H$38</c:f>
              <c:numCache>
                <c:formatCode>0%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/>
        <c:gapWidth val="219"/>
        <c:overlap val="-27"/>
        <c:axId val="106059264"/>
        <c:axId val="106060800"/>
      </c:barChart>
      <c:catAx>
        <c:axId val="1060592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060800"/>
        <c:crosses val="autoZero"/>
        <c:auto val="1"/>
        <c:lblAlgn val="ctr"/>
        <c:lblOffset val="100"/>
      </c:catAx>
      <c:valAx>
        <c:axId val="1060608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05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66"/>
          <c:y val="5.0925925925925923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Анализ!$C$45:$C$52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Анализ!$D$45:$D$52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Анализ!$C$45:$C$52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Анализ!$E$45:$E$52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Анализ!$C$45:$C$52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Анализ!$F$45:$F$52</c:f>
              <c:numCache>
                <c:formatCode>0%</c:formatCode>
                <c:ptCount val="8"/>
                <c:pt idx="0">
                  <c:v>3.8461538461538464E-2</c:v>
                </c:pt>
                <c:pt idx="1">
                  <c:v>0</c:v>
                </c:pt>
                <c:pt idx="2">
                  <c:v>0</c:v>
                </c:pt>
                <c:pt idx="3">
                  <c:v>0.15384615384615385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Анализ!$C$45:$C$52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Анализ!$G$45:$G$52</c:f>
              <c:numCache>
                <c:formatCode>0%</c:formatCode>
                <c:ptCount val="8"/>
                <c:pt idx="0">
                  <c:v>8.6956521739130432E-2</c:v>
                </c:pt>
                <c:pt idx="1">
                  <c:v>0.20833333333333334</c:v>
                </c:pt>
                <c:pt idx="2">
                  <c:v>0.13043478260869565</c:v>
                </c:pt>
                <c:pt idx="3">
                  <c:v>0.17857142857142858</c:v>
                </c:pt>
                <c:pt idx="4">
                  <c:v>0.15384615384615385</c:v>
                </c:pt>
                <c:pt idx="5">
                  <c:v>0.2608695652173913</c:v>
                </c:pt>
                <c:pt idx="6">
                  <c:v>0.18518518518518517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Анализ!$C$45:$C$52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Анализ!$H$45:$H$52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/>
        <c:gapWidth val="219"/>
        <c:overlap val="-27"/>
        <c:axId val="106393600"/>
        <c:axId val="106395136"/>
      </c:barChart>
      <c:catAx>
        <c:axId val="1063936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395136"/>
        <c:crosses val="autoZero"/>
        <c:auto val="1"/>
        <c:lblAlgn val="ctr"/>
        <c:lblOffset val="100"/>
      </c:catAx>
      <c:valAx>
        <c:axId val="1063951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39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6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847785189418452E-2"/>
          <c:y val="0.21921875000000013"/>
          <c:w val="0.9578089156469588"/>
          <c:h val="0.56685736548556431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cat>
            <c:strRef>
              <c:f>Анализ!$C$16:$C$23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Анализ!$D$16:$D$23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Анализ!$C$16:$C$23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Анализ!$E$16:$E$23</c:f>
              <c:numCache>
                <c:formatCode>0%</c:formatCode>
                <c:ptCount val="8"/>
                <c:pt idx="0">
                  <c:v>0.86956521739130432</c:v>
                </c:pt>
                <c:pt idx="1">
                  <c:v>0.69565217391304346</c:v>
                </c:pt>
                <c:pt idx="2">
                  <c:v>0.8571428571428571</c:v>
                </c:pt>
                <c:pt idx="3">
                  <c:v>0.59259259259259256</c:v>
                </c:pt>
                <c:pt idx="4">
                  <c:v>0.51515151515151514</c:v>
                </c:pt>
                <c:pt idx="5">
                  <c:v>0.58333333333333337</c:v>
                </c:pt>
                <c:pt idx="6">
                  <c:v>0.78260869565217395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Анализ!$C$16:$C$23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Анализ!$F$16:$F$23</c:f>
              <c:numCache>
                <c:formatCode>0%</c:formatCode>
                <c:ptCount val="8"/>
                <c:pt idx="0">
                  <c:v>0.69230769230769229</c:v>
                </c:pt>
                <c:pt idx="1">
                  <c:v>0</c:v>
                </c:pt>
                <c:pt idx="2">
                  <c:v>0.47619047619047616</c:v>
                </c:pt>
                <c:pt idx="3">
                  <c:v>3.8461538461538464E-2</c:v>
                </c:pt>
                <c:pt idx="4">
                  <c:v>0.47368421052631576</c:v>
                </c:pt>
                <c:pt idx="5">
                  <c:v>0.53846153846153844</c:v>
                </c:pt>
                <c:pt idx="6">
                  <c:v>0.6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Анализ!$C$16:$C$23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Анализ!$G$16:$G$23</c:f>
              <c:numCache>
                <c:formatCode>0%</c:formatCode>
                <c:ptCount val="8"/>
                <c:pt idx="0">
                  <c:v>0.43478260869565216</c:v>
                </c:pt>
                <c:pt idx="1">
                  <c:v>0.29166666666666669</c:v>
                </c:pt>
                <c:pt idx="2">
                  <c:v>0.52173913043478259</c:v>
                </c:pt>
                <c:pt idx="3">
                  <c:v>0.25</c:v>
                </c:pt>
                <c:pt idx="4">
                  <c:v>0.30769230769230771</c:v>
                </c:pt>
                <c:pt idx="5">
                  <c:v>8.6956521739130432E-2</c:v>
                </c:pt>
                <c:pt idx="6">
                  <c:v>0.25925925925925924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Анализ!$C$16:$C$23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Анализ!$H$16:$H$23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gapWidth val="219"/>
        <c:overlap val="-27"/>
        <c:axId val="109477248"/>
        <c:axId val="109970560"/>
      </c:barChart>
      <c:catAx>
        <c:axId val="1094772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9970560"/>
        <c:crosses val="autoZero"/>
        <c:auto val="1"/>
        <c:lblAlgn val="ctr"/>
        <c:lblOffset val="100"/>
      </c:catAx>
      <c:valAx>
        <c:axId val="1099705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947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539805075411788E-2"/>
          <c:y val="0.18506962671332758"/>
          <c:w val="0.96546019492458823"/>
          <c:h val="0.5923684018664328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Анализ!$C$30:$C$38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#ССЫЛКА!</c:v>
                </c:pt>
              </c:strCache>
            </c:strRef>
          </c:cat>
          <c:val>
            <c:numRef>
              <c:f>Анализ!$D$30:$D$38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Анализ!$C$30:$C$38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#ССЫЛКА!</c:v>
                </c:pt>
              </c:strCache>
            </c:strRef>
          </c:cat>
          <c:val>
            <c:numRef>
              <c:f>Анализ!$E$30:$E$38</c:f>
              <c:numCache>
                <c:formatCode>0%</c:formatCode>
                <c:ptCount val="9"/>
                <c:pt idx="1">
                  <c:v>1</c:v>
                </c:pt>
                <c:pt idx="2">
                  <c:v>0.91304347826086951</c:v>
                </c:pt>
                <c:pt idx="3">
                  <c:v>0.95238095238095233</c:v>
                </c:pt>
                <c:pt idx="4">
                  <c:v>0.92592592592592593</c:v>
                </c:pt>
                <c:pt idx="5">
                  <c:v>0.87878787878787878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Анализ!$C$30:$C$38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#ССЫЛКА!</c:v>
                </c:pt>
              </c:strCache>
            </c:strRef>
          </c:cat>
          <c:val>
            <c:numRef>
              <c:f>Анализ!$F$30:$F$38</c:f>
              <c:numCache>
                <c:formatCode>0%</c:formatCode>
                <c:ptCount val="9"/>
                <c:pt idx="1">
                  <c:v>0.96153846153846156</c:v>
                </c:pt>
                <c:pt idx="2">
                  <c:v>0</c:v>
                </c:pt>
                <c:pt idx="3">
                  <c:v>1</c:v>
                </c:pt>
                <c:pt idx="4">
                  <c:v>0.5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Анализ!$C$30:$C$38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#ССЫЛКА!</c:v>
                </c:pt>
              </c:strCache>
            </c:strRef>
          </c:cat>
          <c:val>
            <c:numRef>
              <c:f>Анализ!$G$30:$G$38</c:f>
              <c:numCache>
                <c:formatCode>0%</c:formatCode>
                <c:ptCount val="9"/>
                <c:pt idx="1">
                  <c:v>0.86956521739130432</c:v>
                </c:pt>
                <c:pt idx="2">
                  <c:v>0.75</c:v>
                </c:pt>
                <c:pt idx="3">
                  <c:v>0.73913043478260865</c:v>
                </c:pt>
                <c:pt idx="4">
                  <c:v>0.75</c:v>
                </c:pt>
                <c:pt idx="5">
                  <c:v>0.73076923076923073</c:v>
                </c:pt>
                <c:pt idx="6">
                  <c:v>0.65217391304347827</c:v>
                </c:pt>
                <c:pt idx="7">
                  <c:v>0.7407407407407407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Анализ!$C$30:$C$38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#ССЫЛКА!</c:v>
                </c:pt>
              </c:strCache>
            </c:strRef>
          </c:cat>
          <c:val>
            <c:numRef>
              <c:f>Анализ!$H$30:$H$38</c:f>
              <c:numCache>
                <c:formatCode>0%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gapWidth val="219"/>
        <c:overlap val="-27"/>
        <c:axId val="109642112"/>
        <c:axId val="109643648"/>
      </c:barChart>
      <c:catAx>
        <c:axId val="1096421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9643648"/>
        <c:crosses val="autoZero"/>
        <c:auto val="1"/>
        <c:lblAlgn val="ctr"/>
        <c:lblOffset val="100"/>
      </c:catAx>
      <c:valAx>
        <c:axId val="1096436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96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99"/>
          <c:y val="5.0925925925925923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Анализ!$C$45:$C$52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Анализ!$D$45:$D$52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Анализ!$C$45:$C$52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Анализ!$E$45:$E$52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Анализ!$C$45:$C$52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Анализ!$F$45:$F$52</c:f>
              <c:numCache>
                <c:formatCode>0%</c:formatCode>
                <c:ptCount val="8"/>
                <c:pt idx="0">
                  <c:v>3.8461538461538464E-2</c:v>
                </c:pt>
                <c:pt idx="1">
                  <c:v>0</c:v>
                </c:pt>
                <c:pt idx="2">
                  <c:v>0</c:v>
                </c:pt>
                <c:pt idx="3">
                  <c:v>0.15384615384615385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Анализ!$C$45:$C$52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Анализ!$G$45:$G$52</c:f>
              <c:numCache>
                <c:formatCode>0%</c:formatCode>
                <c:ptCount val="8"/>
                <c:pt idx="0">
                  <c:v>8.6956521739130432E-2</c:v>
                </c:pt>
                <c:pt idx="1">
                  <c:v>0.20833333333333334</c:v>
                </c:pt>
                <c:pt idx="2">
                  <c:v>0.13043478260869565</c:v>
                </c:pt>
                <c:pt idx="3">
                  <c:v>0.17857142857142858</c:v>
                </c:pt>
                <c:pt idx="4">
                  <c:v>0.15384615384615385</c:v>
                </c:pt>
                <c:pt idx="5">
                  <c:v>0.2608695652173913</c:v>
                </c:pt>
                <c:pt idx="6">
                  <c:v>0.18518518518518517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Анализ!$C$45:$C$52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Анализ!$H$45:$H$52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gapWidth val="219"/>
        <c:overlap val="-27"/>
        <c:axId val="109692416"/>
        <c:axId val="109693952"/>
      </c:barChart>
      <c:catAx>
        <c:axId val="1096924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9693952"/>
        <c:crosses val="autoZero"/>
        <c:auto val="1"/>
        <c:lblAlgn val="ctr"/>
        <c:lblOffset val="100"/>
      </c:catAx>
      <c:valAx>
        <c:axId val="1096939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969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6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847785189418452E-2"/>
          <c:y val="0.21921875000000013"/>
          <c:w val="0.9578089156469588"/>
          <c:h val="0.56685736548556431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cat>
            <c:strRef>
              <c:f>Анализ!$C$16:$C$23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Анализ!$D$16:$D$23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Анализ!$C$16:$C$23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Анализ!$E$16:$E$23</c:f>
              <c:numCache>
                <c:formatCode>0%</c:formatCode>
                <c:ptCount val="8"/>
                <c:pt idx="0">
                  <c:v>0.86956521739130432</c:v>
                </c:pt>
                <c:pt idx="1">
                  <c:v>0.69565217391304346</c:v>
                </c:pt>
                <c:pt idx="2">
                  <c:v>0.8571428571428571</c:v>
                </c:pt>
                <c:pt idx="3">
                  <c:v>0.59259259259259256</c:v>
                </c:pt>
                <c:pt idx="4">
                  <c:v>0.51515151515151514</c:v>
                </c:pt>
                <c:pt idx="5">
                  <c:v>0.58333333333333337</c:v>
                </c:pt>
                <c:pt idx="6">
                  <c:v>0.78260869565217395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Анализ!$C$16:$C$23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Анализ!$F$16:$F$23</c:f>
              <c:numCache>
                <c:formatCode>0%</c:formatCode>
                <c:ptCount val="8"/>
                <c:pt idx="0">
                  <c:v>0.69230769230769229</c:v>
                </c:pt>
                <c:pt idx="1">
                  <c:v>0</c:v>
                </c:pt>
                <c:pt idx="2">
                  <c:v>0.47619047619047616</c:v>
                </c:pt>
                <c:pt idx="3">
                  <c:v>3.8461538461538464E-2</c:v>
                </c:pt>
                <c:pt idx="4">
                  <c:v>0.47368421052631576</c:v>
                </c:pt>
                <c:pt idx="5">
                  <c:v>0.53846153846153844</c:v>
                </c:pt>
                <c:pt idx="6">
                  <c:v>0.6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Анализ!$C$16:$C$23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Анализ!$G$16:$G$23</c:f>
              <c:numCache>
                <c:formatCode>0%</c:formatCode>
                <c:ptCount val="8"/>
                <c:pt idx="0">
                  <c:v>0.43478260869565216</c:v>
                </c:pt>
                <c:pt idx="1">
                  <c:v>0.29166666666666669</c:v>
                </c:pt>
                <c:pt idx="2">
                  <c:v>0.52173913043478259</c:v>
                </c:pt>
                <c:pt idx="3">
                  <c:v>0.25</c:v>
                </c:pt>
                <c:pt idx="4">
                  <c:v>0.30769230769230771</c:v>
                </c:pt>
                <c:pt idx="5">
                  <c:v>8.6956521739130432E-2</c:v>
                </c:pt>
                <c:pt idx="6">
                  <c:v>0.25925925925925924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Анализ!$C$16:$C$23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Анализ!$H$16:$H$23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gapWidth val="219"/>
        <c:overlap val="-27"/>
        <c:axId val="114382720"/>
        <c:axId val="114384256"/>
      </c:barChart>
      <c:catAx>
        <c:axId val="1143827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4384256"/>
        <c:crosses val="autoZero"/>
        <c:auto val="1"/>
        <c:lblAlgn val="ctr"/>
        <c:lblOffset val="100"/>
      </c:catAx>
      <c:valAx>
        <c:axId val="1143842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438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539805075411788E-2"/>
          <c:y val="0.18506962671332758"/>
          <c:w val="0.96546019492458823"/>
          <c:h val="0.5923684018664328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Анализ!$C$30:$C$38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#ССЫЛКА!</c:v>
                </c:pt>
              </c:strCache>
            </c:strRef>
          </c:cat>
          <c:val>
            <c:numRef>
              <c:f>Анализ!$D$30:$D$38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Анализ!$C$30:$C$38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#ССЫЛКА!</c:v>
                </c:pt>
              </c:strCache>
            </c:strRef>
          </c:cat>
          <c:val>
            <c:numRef>
              <c:f>Анализ!$E$30:$E$38</c:f>
              <c:numCache>
                <c:formatCode>0%</c:formatCode>
                <c:ptCount val="9"/>
                <c:pt idx="1">
                  <c:v>1</c:v>
                </c:pt>
                <c:pt idx="2">
                  <c:v>0.91304347826086951</c:v>
                </c:pt>
                <c:pt idx="3">
                  <c:v>0.95238095238095233</c:v>
                </c:pt>
                <c:pt idx="4">
                  <c:v>0.92592592592592593</c:v>
                </c:pt>
                <c:pt idx="5">
                  <c:v>0.87878787878787878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Анализ!$C$30:$C$38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#ССЫЛКА!</c:v>
                </c:pt>
              </c:strCache>
            </c:strRef>
          </c:cat>
          <c:val>
            <c:numRef>
              <c:f>Анализ!$F$30:$F$38</c:f>
              <c:numCache>
                <c:formatCode>0%</c:formatCode>
                <c:ptCount val="9"/>
                <c:pt idx="1">
                  <c:v>0.96153846153846156</c:v>
                </c:pt>
                <c:pt idx="2">
                  <c:v>0</c:v>
                </c:pt>
                <c:pt idx="3">
                  <c:v>1</c:v>
                </c:pt>
                <c:pt idx="4">
                  <c:v>0.5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Анализ!$C$30:$C$38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#ССЫЛКА!</c:v>
                </c:pt>
              </c:strCache>
            </c:strRef>
          </c:cat>
          <c:val>
            <c:numRef>
              <c:f>Анализ!$G$30:$G$38</c:f>
              <c:numCache>
                <c:formatCode>0%</c:formatCode>
                <c:ptCount val="9"/>
                <c:pt idx="1">
                  <c:v>0.86956521739130432</c:v>
                </c:pt>
                <c:pt idx="2">
                  <c:v>0.75</c:v>
                </c:pt>
                <c:pt idx="3">
                  <c:v>0.73913043478260865</c:v>
                </c:pt>
                <c:pt idx="4">
                  <c:v>0.75</c:v>
                </c:pt>
                <c:pt idx="5">
                  <c:v>0.73076923076923073</c:v>
                </c:pt>
                <c:pt idx="6">
                  <c:v>0.65217391304347827</c:v>
                </c:pt>
                <c:pt idx="7">
                  <c:v>0.7407407407407407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Анализ!$C$30:$C$38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#ССЫЛКА!</c:v>
                </c:pt>
              </c:strCache>
            </c:strRef>
          </c:cat>
          <c:val>
            <c:numRef>
              <c:f>Анализ!$H$30:$H$38</c:f>
              <c:numCache>
                <c:formatCode>0%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gapWidth val="219"/>
        <c:overlap val="-27"/>
        <c:axId val="114517888"/>
        <c:axId val="114519424"/>
      </c:barChart>
      <c:catAx>
        <c:axId val="1145178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4519424"/>
        <c:crosses val="autoZero"/>
        <c:auto val="1"/>
        <c:lblAlgn val="ctr"/>
        <c:lblOffset val="100"/>
      </c:catAx>
      <c:valAx>
        <c:axId val="1145194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451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99"/>
          <c:y val="5.0925925925925923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Анализ!$C$45:$C$52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Анализ!$D$45:$D$52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Анализ!$C$45:$C$52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Анализ!$E$45:$E$52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Анализ!$C$45:$C$52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Анализ!$F$45:$F$52</c:f>
              <c:numCache>
                <c:formatCode>0%</c:formatCode>
                <c:ptCount val="8"/>
                <c:pt idx="0">
                  <c:v>3.8461538461538464E-2</c:v>
                </c:pt>
                <c:pt idx="1">
                  <c:v>0</c:v>
                </c:pt>
                <c:pt idx="2">
                  <c:v>0</c:v>
                </c:pt>
                <c:pt idx="3">
                  <c:v>0.15384615384615385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Анализ!$C$45:$C$52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Анализ!$G$45:$G$52</c:f>
              <c:numCache>
                <c:formatCode>0%</c:formatCode>
                <c:ptCount val="8"/>
                <c:pt idx="0">
                  <c:v>8.6956521739130432E-2</c:v>
                </c:pt>
                <c:pt idx="1">
                  <c:v>0.20833333333333334</c:v>
                </c:pt>
                <c:pt idx="2">
                  <c:v>0.13043478260869565</c:v>
                </c:pt>
                <c:pt idx="3">
                  <c:v>0.17857142857142858</c:v>
                </c:pt>
                <c:pt idx="4">
                  <c:v>0.15384615384615385</c:v>
                </c:pt>
                <c:pt idx="5">
                  <c:v>0.2608695652173913</c:v>
                </c:pt>
                <c:pt idx="6">
                  <c:v>0.18518518518518517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Анализ!$C$45:$C$52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Анализ!$H$45:$H$52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gapWidth val="219"/>
        <c:overlap val="-27"/>
        <c:axId val="114591616"/>
        <c:axId val="114593152"/>
      </c:barChart>
      <c:catAx>
        <c:axId val="1145916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4593152"/>
        <c:crosses val="autoZero"/>
        <c:auto val="1"/>
        <c:lblAlgn val="ctr"/>
        <c:lblOffset val="100"/>
      </c:catAx>
      <c:valAx>
        <c:axId val="1145931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459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12</xdr:row>
      <xdr:rowOff>206829</xdr:rowOff>
    </xdr:from>
    <xdr:to>
      <xdr:col>38</xdr:col>
      <xdr:colOff>21770</xdr:colOff>
      <xdr:row>26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27</xdr:row>
      <xdr:rowOff>97971</xdr:rowOff>
    </xdr:from>
    <xdr:to>
      <xdr:col>38</xdr:col>
      <xdr:colOff>21770</xdr:colOff>
      <xdr:row>41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43</xdr:row>
      <xdr:rowOff>41564</xdr:rowOff>
    </xdr:from>
    <xdr:to>
      <xdr:col>37</xdr:col>
      <xdr:colOff>401781</xdr:colOff>
      <xdr:row>58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11</xdr:row>
      <xdr:rowOff>206829</xdr:rowOff>
    </xdr:from>
    <xdr:to>
      <xdr:col>38</xdr:col>
      <xdr:colOff>21770</xdr:colOff>
      <xdr:row>23</xdr:row>
      <xdr:rowOff>10886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24</xdr:row>
      <xdr:rowOff>97971</xdr:rowOff>
    </xdr:from>
    <xdr:to>
      <xdr:col>38</xdr:col>
      <xdr:colOff>21770</xdr:colOff>
      <xdr:row>36</xdr:row>
      <xdr:rowOff>141514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38</xdr:row>
      <xdr:rowOff>41564</xdr:rowOff>
    </xdr:from>
    <xdr:to>
      <xdr:col>37</xdr:col>
      <xdr:colOff>401781</xdr:colOff>
      <xdr:row>51</xdr:row>
      <xdr:rowOff>83127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6</xdr:row>
      <xdr:rowOff>206829</xdr:rowOff>
    </xdr:from>
    <xdr:to>
      <xdr:col>38</xdr:col>
      <xdr:colOff>21770</xdr:colOff>
      <xdr:row>13</xdr:row>
      <xdr:rowOff>10886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14</xdr:row>
      <xdr:rowOff>97971</xdr:rowOff>
    </xdr:from>
    <xdr:to>
      <xdr:col>38</xdr:col>
      <xdr:colOff>21770</xdr:colOff>
      <xdr:row>21</xdr:row>
      <xdr:rowOff>141514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23</xdr:row>
      <xdr:rowOff>41564</xdr:rowOff>
    </xdr:from>
    <xdr:to>
      <xdr:col>37</xdr:col>
      <xdr:colOff>401781</xdr:colOff>
      <xdr:row>31</xdr:row>
      <xdr:rowOff>83127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zoomScale="55" zoomScaleNormal="55" workbookViewId="0">
      <selection activeCell="AF6" sqref="AF6:AK12"/>
    </sheetView>
  </sheetViews>
  <sheetFormatPr defaultRowHeight="15"/>
  <cols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>
      <c r="A2" s="58" t="s">
        <v>11</v>
      </c>
      <c r="B2" s="59"/>
      <c r="C2" s="59"/>
      <c r="D2" s="60"/>
      <c r="E2" s="60"/>
      <c r="F2" s="60"/>
      <c r="G2" s="60"/>
      <c r="H2" s="59"/>
      <c r="I2" s="59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1"/>
    </row>
    <row r="3" spans="1:40" ht="18" customHeight="1">
      <c r="B3" s="12" t="s">
        <v>12</v>
      </c>
      <c r="C3" s="8"/>
      <c r="D3" s="62" t="s">
        <v>26</v>
      </c>
      <c r="E3" s="63"/>
      <c r="F3" s="63"/>
      <c r="G3" s="64"/>
      <c r="H3" s="65" t="s">
        <v>13</v>
      </c>
      <c r="I3" s="66"/>
      <c r="J3" s="66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>
      <c r="A4" s="6" t="s">
        <v>0</v>
      </c>
      <c r="B4" s="5"/>
      <c r="C4" s="5"/>
      <c r="D4" s="40" t="s">
        <v>15</v>
      </c>
      <c r="E4" s="41"/>
      <c r="F4" s="41"/>
      <c r="G4" s="41"/>
      <c r="H4" s="41"/>
      <c r="I4" s="41"/>
      <c r="J4" s="41"/>
      <c r="K4" s="41"/>
      <c r="L4" s="41"/>
      <c r="M4" s="42"/>
      <c r="N4" s="43" t="s">
        <v>16</v>
      </c>
      <c r="O4" s="44"/>
      <c r="P4" s="44"/>
      <c r="Q4" s="44"/>
      <c r="R4" s="44"/>
      <c r="S4" s="44"/>
      <c r="T4" s="44"/>
      <c r="U4" s="44"/>
      <c r="V4" s="44"/>
      <c r="W4" s="45" t="s">
        <v>14</v>
      </c>
      <c r="X4" s="45"/>
      <c r="Y4" s="45"/>
      <c r="Z4" s="45"/>
      <c r="AA4" s="45"/>
      <c r="AB4" s="45"/>
      <c r="AC4" s="45"/>
      <c r="AD4" s="45"/>
      <c r="AE4" s="45"/>
      <c r="AF4" s="46" t="s">
        <v>17</v>
      </c>
      <c r="AG4" s="46"/>
      <c r="AH4" s="46"/>
      <c r="AI4" s="46"/>
      <c r="AJ4" s="46"/>
      <c r="AK4" s="46"/>
      <c r="AL4" s="46"/>
      <c r="AM4" s="46"/>
      <c r="AN4" s="46"/>
    </row>
    <row r="5" spans="1:40" ht="31.5" customHeight="1">
      <c r="A5" s="56" t="s">
        <v>1</v>
      </c>
      <c r="B5" s="57"/>
      <c r="C5" s="57" t="s">
        <v>2</v>
      </c>
      <c r="D5" s="57"/>
      <c r="E5" s="51" t="s">
        <v>9</v>
      </c>
      <c r="F5" s="51"/>
      <c r="G5" s="17">
        <v>5</v>
      </c>
      <c r="H5" s="17">
        <v>4</v>
      </c>
      <c r="I5" s="17">
        <v>3</v>
      </c>
      <c r="J5" s="17">
        <v>2</v>
      </c>
      <c r="K5" s="19" t="s">
        <v>7</v>
      </c>
      <c r="L5" s="19" t="s">
        <v>8</v>
      </c>
      <c r="M5" s="20" t="s">
        <v>10</v>
      </c>
      <c r="N5" s="51" t="s">
        <v>9</v>
      </c>
      <c r="O5" s="51"/>
      <c r="P5" s="7" t="s">
        <v>3</v>
      </c>
      <c r="Q5" s="22" t="s">
        <v>4</v>
      </c>
      <c r="R5" s="22" t="s">
        <v>5</v>
      </c>
      <c r="S5" s="22" t="s">
        <v>6</v>
      </c>
      <c r="T5" s="19" t="s">
        <v>7</v>
      </c>
      <c r="U5" s="19" t="s">
        <v>8</v>
      </c>
      <c r="V5" s="21" t="s">
        <v>10</v>
      </c>
      <c r="W5" s="51" t="s">
        <v>9</v>
      </c>
      <c r="X5" s="51"/>
      <c r="Y5" s="26">
        <v>5</v>
      </c>
      <c r="Z5" s="26">
        <v>4</v>
      </c>
      <c r="AA5" s="26">
        <v>3</v>
      </c>
      <c r="AB5" s="26">
        <v>2</v>
      </c>
      <c r="AC5" s="19" t="s">
        <v>7</v>
      </c>
      <c r="AD5" s="19" t="s">
        <v>8</v>
      </c>
      <c r="AE5" s="21" t="s">
        <v>10</v>
      </c>
      <c r="AF5" s="48" t="s">
        <v>9</v>
      </c>
      <c r="AG5" s="48"/>
      <c r="AH5" s="24">
        <v>5</v>
      </c>
      <c r="AI5" s="24">
        <v>4</v>
      </c>
      <c r="AJ5" s="24">
        <v>3</v>
      </c>
      <c r="AK5" s="24">
        <v>2</v>
      </c>
      <c r="AL5" s="19" t="s">
        <v>7</v>
      </c>
      <c r="AM5" s="19" t="s">
        <v>8</v>
      </c>
      <c r="AN5" s="21" t="s">
        <v>10</v>
      </c>
    </row>
    <row r="6" spans="1:40" ht="18" customHeight="1">
      <c r="A6" s="55" t="s">
        <v>19</v>
      </c>
      <c r="B6" s="55"/>
      <c r="C6" s="54">
        <v>33</v>
      </c>
      <c r="D6" s="54"/>
      <c r="E6" s="47">
        <v>23</v>
      </c>
      <c r="F6" s="47"/>
      <c r="G6" s="28">
        <v>6</v>
      </c>
      <c r="H6" s="28">
        <v>14</v>
      </c>
      <c r="I6" s="28">
        <v>3</v>
      </c>
      <c r="J6" s="28">
        <v>0</v>
      </c>
      <c r="K6" s="9">
        <f>(G6+H6)/E6</f>
        <v>0.86956521739130432</v>
      </c>
      <c r="L6" s="9">
        <f>(G6+H6+I6)/E6</f>
        <v>1</v>
      </c>
      <c r="M6" s="10">
        <f>J6/E6</f>
        <v>0</v>
      </c>
      <c r="N6" s="47">
        <v>26</v>
      </c>
      <c r="O6" s="47"/>
      <c r="P6" s="23">
        <v>1</v>
      </c>
      <c r="Q6" s="23">
        <v>17</v>
      </c>
      <c r="R6" s="23">
        <v>7</v>
      </c>
      <c r="S6" s="23">
        <v>1</v>
      </c>
      <c r="T6" s="9">
        <f>(P6+Q6)/N6</f>
        <v>0.69230769230769229</v>
      </c>
      <c r="U6" s="9">
        <f>(P6+Q6+R6)/N6</f>
        <v>0.96153846153846156</v>
      </c>
      <c r="V6" s="10">
        <f>S6/N6</f>
        <v>3.8461538461538464E-2</v>
      </c>
      <c r="W6" s="47">
        <v>23</v>
      </c>
      <c r="X6" s="47"/>
      <c r="Y6" s="27">
        <v>6</v>
      </c>
      <c r="Z6" s="27">
        <v>10</v>
      </c>
      <c r="AA6" s="27">
        <v>10</v>
      </c>
      <c r="AB6" s="27">
        <v>2</v>
      </c>
      <c r="AC6" s="9">
        <f>(X6+Z6)/W6</f>
        <v>0.43478260869565216</v>
      </c>
      <c r="AD6" s="9">
        <f>(X6+Z6+AA6)/W6</f>
        <v>0.86956521739130432</v>
      </c>
      <c r="AE6" s="10">
        <f>AB6/W6</f>
        <v>8.6956521739130432E-2</v>
      </c>
      <c r="AF6" s="47"/>
      <c r="AG6" s="47"/>
      <c r="AH6" s="25"/>
      <c r="AI6" s="25"/>
      <c r="AJ6" s="25"/>
      <c r="AK6" s="25"/>
      <c r="AL6" s="9" t="e">
        <f>(AG6+AI6)/AF6</f>
        <v>#DIV/0!</v>
      </c>
      <c r="AM6" s="9" t="e">
        <f>(AG6+AI6+AJ6)/AF6</f>
        <v>#DIV/0!</v>
      </c>
      <c r="AN6" s="10" t="e">
        <f>AK6/AF6</f>
        <v>#DIV/0!</v>
      </c>
    </row>
    <row r="7" spans="1:40" ht="18.75">
      <c r="A7" s="55" t="s">
        <v>20</v>
      </c>
      <c r="B7" s="55"/>
      <c r="C7" s="54">
        <v>34</v>
      </c>
      <c r="D7" s="54"/>
      <c r="E7" s="47">
        <v>23</v>
      </c>
      <c r="F7" s="47"/>
      <c r="G7" s="28">
        <v>1</v>
      </c>
      <c r="H7" s="28">
        <v>15</v>
      </c>
      <c r="I7" s="28">
        <v>5</v>
      </c>
      <c r="J7" s="28">
        <v>0</v>
      </c>
      <c r="K7" s="9">
        <f t="shared" ref="K7:K12" si="0">(G7+H7)/E7</f>
        <v>0.69565217391304346</v>
      </c>
      <c r="L7" s="9">
        <f t="shared" ref="L7:L12" si="1">(G7+H7+I7)/E7</f>
        <v>0.91304347826086951</v>
      </c>
      <c r="M7" s="10">
        <f t="shared" ref="M7:M12" si="2">J7/E7</f>
        <v>0</v>
      </c>
      <c r="N7" s="47">
        <v>0</v>
      </c>
      <c r="O7" s="47"/>
      <c r="P7" s="23"/>
      <c r="Q7" s="23"/>
      <c r="R7" s="23"/>
      <c r="S7" s="23"/>
      <c r="T7" s="9" t="e">
        <f t="shared" ref="T7:T12" si="3">(P7+Q7)/N7</f>
        <v>#DIV/0!</v>
      </c>
      <c r="U7" s="9" t="e">
        <f t="shared" ref="U7:U12" si="4">(P7+Q7+R7)/N7</f>
        <v>#DIV/0!</v>
      </c>
      <c r="V7" s="10" t="e">
        <f t="shared" ref="V7:V8" si="5">S7/N7</f>
        <v>#DIV/0!</v>
      </c>
      <c r="W7" s="47">
        <v>24</v>
      </c>
      <c r="X7" s="47"/>
      <c r="Y7" s="27">
        <v>3</v>
      </c>
      <c r="Z7" s="27">
        <v>7</v>
      </c>
      <c r="AA7" s="27">
        <v>11</v>
      </c>
      <c r="AB7" s="27">
        <v>5</v>
      </c>
      <c r="AC7" s="9">
        <f t="shared" ref="AC7:AC12" si="6">(X7+Z7)/W7</f>
        <v>0.29166666666666669</v>
      </c>
      <c r="AD7" s="9">
        <f t="shared" ref="AD7:AD12" si="7">(X7+Z7+AA7)/W7</f>
        <v>0.75</v>
      </c>
      <c r="AE7" s="10">
        <f t="shared" ref="AE7:AE12" si="8">AB7/W7</f>
        <v>0.20833333333333334</v>
      </c>
      <c r="AF7" s="47"/>
      <c r="AG7" s="47"/>
      <c r="AH7" s="25"/>
      <c r="AI7" s="25"/>
      <c r="AJ7" s="25"/>
      <c r="AK7" s="25"/>
      <c r="AL7" s="9" t="e">
        <f t="shared" ref="AL7:AL12" si="9">(AG7+AI7)/AF7</f>
        <v>#DIV/0!</v>
      </c>
      <c r="AM7" s="9" t="e">
        <f t="shared" ref="AM7:AM12" si="10">(AG7+AI7+AJ7)/AF7</f>
        <v>#DIV/0!</v>
      </c>
      <c r="AN7" s="10" t="e">
        <f t="shared" ref="AN7:AN12" si="11">AK7/AF7</f>
        <v>#DIV/0!</v>
      </c>
    </row>
    <row r="8" spans="1:40" ht="18.75">
      <c r="A8" s="52" t="s">
        <v>21</v>
      </c>
      <c r="B8" s="53"/>
      <c r="C8" s="54">
        <v>28</v>
      </c>
      <c r="D8" s="54"/>
      <c r="E8" s="49">
        <v>21</v>
      </c>
      <c r="F8" s="50"/>
      <c r="G8" s="28">
        <v>3</v>
      </c>
      <c r="H8" s="28">
        <v>15</v>
      </c>
      <c r="I8" s="28">
        <v>2</v>
      </c>
      <c r="J8" s="28">
        <v>0</v>
      </c>
      <c r="K8" s="9">
        <f t="shared" si="0"/>
        <v>0.8571428571428571</v>
      </c>
      <c r="L8" s="9">
        <f t="shared" si="1"/>
        <v>0.95238095238095233</v>
      </c>
      <c r="M8" s="10">
        <f t="shared" si="2"/>
        <v>0</v>
      </c>
      <c r="N8" s="47">
        <v>21</v>
      </c>
      <c r="O8" s="47"/>
      <c r="P8" s="23">
        <v>1</v>
      </c>
      <c r="Q8" s="23">
        <v>9</v>
      </c>
      <c r="R8" s="23">
        <v>11</v>
      </c>
      <c r="S8" s="23">
        <v>0</v>
      </c>
      <c r="T8" s="9">
        <f t="shared" si="3"/>
        <v>0.47619047619047616</v>
      </c>
      <c r="U8" s="9">
        <f t="shared" si="4"/>
        <v>1</v>
      </c>
      <c r="V8" s="10">
        <f t="shared" si="5"/>
        <v>0</v>
      </c>
      <c r="W8" s="49">
        <v>23</v>
      </c>
      <c r="X8" s="50"/>
      <c r="Y8" s="27">
        <v>2</v>
      </c>
      <c r="Z8" s="27">
        <v>12</v>
      </c>
      <c r="AA8" s="27">
        <v>5</v>
      </c>
      <c r="AB8" s="27">
        <v>3</v>
      </c>
      <c r="AC8" s="9">
        <f t="shared" si="6"/>
        <v>0.52173913043478259</v>
      </c>
      <c r="AD8" s="9">
        <f t="shared" si="7"/>
        <v>0.73913043478260865</v>
      </c>
      <c r="AE8" s="10">
        <f t="shared" si="8"/>
        <v>0.13043478260869565</v>
      </c>
      <c r="AF8" s="49"/>
      <c r="AG8" s="50"/>
      <c r="AH8" s="25"/>
      <c r="AI8" s="25"/>
      <c r="AJ8" s="25"/>
      <c r="AK8" s="25"/>
      <c r="AL8" s="9" t="e">
        <f t="shared" si="9"/>
        <v>#DIV/0!</v>
      </c>
      <c r="AM8" s="9" t="e">
        <f t="shared" si="10"/>
        <v>#DIV/0!</v>
      </c>
      <c r="AN8" s="10" t="e">
        <f t="shared" si="11"/>
        <v>#DIV/0!</v>
      </c>
    </row>
    <row r="9" spans="1:40" ht="18.75">
      <c r="A9" s="52" t="s">
        <v>22</v>
      </c>
      <c r="B9" s="53"/>
      <c r="C9" s="11">
        <v>33</v>
      </c>
      <c r="D9" s="11"/>
      <c r="E9" s="49">
        <v>27</v>
      </c>
      <c r="F9" s="50"/>
      <c r="G9" s="28">
        <v>5</v>
      </c>
      <c r="H9" s="28">
        <v>11</v>
      </c>
      <c r="I9" s="28">
        <v>9</v>
      </c>
      <c r="J9" s="28">
        <v>0</v>
      </c>
      <c r="K9" s="9">
        <f t="shared" si="0"/>
        <v>0.59259259259259256</v>
      </c>
      <c r="L9" s="9">
        <f t="shared" si="1"/>
        <v>0.92592592592592593</v>
      </c>
      <c r="M9" s="10">
        <f t="shared" si="2"/>
        <v>0</v>
      </c>
      <c r="N9" s="47">
        <v>26</v>
      </c>
      <c r="O9" s="47"/>
      <c r="P9" s="23">
        <v>0</v>
      </c>
      <c r="Q9" s="23">
        <v>1</v>
      </c>
      <c r="R9" s="23">
        <v>12</v>
      </c>
      <c r="S9" s="23">
        <v>4</v>
      </c>
      <c r="T9" s="9">
        <f t="shared" si="3"/>
        <v>3.8461538461538464E-2</v>
      </c>
      <c r="U9" s="9">
        <f t="shared" si="4"/>
        <v>0.5</v>
      </c>
      <c r="V9" s="10">
        <f t="shared" ref="V9:V12" si="12">S9/N9</f>
        <v>0.15384615384615385</v>
      </c>
      <c r="W9" s="49">
        <v>28</v>
      </c>
      <c r="X9" s="50"/>
      <c r="Y9" s="27">
        <v>2</v>
      </c>
      <c r="Z9" s="27">
        <v>7</v>
      </c>
      <c r="AA9" s="27">
        <v>14</v>
      </c>
      <c r="AB9" s="27">
        <v>5</v>
      </c>
      <c r="AC9" s="9">
        <f t="shared" si="6"/>
        <v>0.25</v>
      </c>
      <c r="AD9" s="9">
        <f t="shared" si="7"/>
        <v>0.75</v>
      </c>
      <c r="AE9" s="10">
        <f t="shared" si="8"/>
        <v>0.17857142857142858</v>
      </c>
      <c r="AF9" s="47"/>
      <c r="AG9" s="47"/>
      <c r="AH9" s="25"/>
      <c r="AI9" s="25"/>
      <c r="AJ9" s="25"/>
      <c r="AK9" s="25"/>
      <c r="AL9" s="9" t="e">
        <f t="shared" si="9"/>
        <v>#DIV/0!</v>
      </c>
      <c r="AM9" s="9" t="e">
        <f t="shared" si="10"/>
        <v>#DIV/0!</v>
      </c>
      <c r="AN9" s="10" t="e">
        <f t="shared" si="11"/>
        <v>#DIV/0!</v>
      </c>
    </row>
    <row r="10" spans="1:40" ht="18.75">
      <c r="A10" s="55" t="s">
        <v>23</v>
      </c>
      <c r="B10" s="55"/>
      <c r="C10" s="54">
        <v>33</v>
      </c>
      <c r="D10" s="54"/>
      <c r="E10" s="49">
        <v>33</v>
      </c>
      <c r="F10" s="50"/>
      <c r="G10" s="28">
        <v>4</v>
      </c>
      <c r="H10" s="28">
        <v>13</v>
      </c>
      <c r="I10" s="28">
        <v>12</v>
      </c>
      <c r="J10" s="28">
        <v>0</v>
      </c>
      <c r="K10" s="9">
        <f t="shared" si="0"/>
        <v>0.51515151515151514</v>
      </c>
      <c r="L10" s="9">
        <f t="shared" si="1"/>
        <v>0.87878787878787878</v>
      </c>
      <c r="M10" s="10">
        <f t="shared" si="2"/>
        <v>0</v>
      </c>
      <c r="N10" s="47">
        <v>19</v>
      </c>
      <c r="O10" s="47"/>
      <c r="P10" s="23">
        <v>0</v>
      </c>
      <c r="Q10" s="23">
        <v>9</v>
      </c>
      <c r="R10" s="23">
        <v>10</v>
      </c>
      <c r="S10" s="23">
        <v>0</v>
      </c>
      <c r="T10" s="9">
        <f t="shared" si="3"/>
        <v>0.47368421052631576</v>
      </c>
      <c r="U10" s="9">
        <f t="shared" si="4"/>
        <v>1</v>
      </c>
      <c r="V10" s="10">
        <f t="shared" si="12"/>
        <v>0</v>
      </c>
      <c r="W10" s="49">
        <v>26</v>
      </c>
      <c r="X10" s="50"/>
      <c r="Y10" s="27">
        <v>3</v>
      </c>
      <c r="Z10" s="27">
        <v>8</v>
      </c>
      <c r="AA10" s="27">
        <v>11</v>
      </c>
      <c r="AB10" s="27">
        <v>4</v>
      </c>
      <c r="AC10" s="9">
        <f t="shared" si="6"/>
        <v>0.30769230769230771</v>
      </c>
      <c r="AD10" s="9">
        <f t="shared" si="7"/>
        <v>0.73076923076923073</v>
      </c>
      <c r="AE10" s="10">
        <f t="shared" si="8"/>
        <v>0.15384615384615385</v>
      </c>
      <c r="AF10" s="47"/>
      <c r="AG10" s="47"/>
      <c r="AH10" s="25"/>
      <c r="AI10" s="25"/>
      <c r="AJ10" s="25"/>
      <c r="AK10" s="25"/>
      <c r="AL10" s="9" t="e">
        <f t="shared" si="9"/>
        <v>#DIV/0!</v>
      </c>
      <c r="AM10" s="9" t="e">
        <f t="shared" si="10"/>
        <v>#DIV/0!</v>
      </c>
      <c r="AN10" s="10" t="e">
        <f t="shared" si="11"/>
        <v>#DIV/0!</v>
      </c>
    </row>
    <row r="11" spans="1:40" ht="18.75">
      <c r="A11" s="55" t="s">
        <v>24</v>
      </c>
      <c r="B11" s="55"/>
      <c r="C11" s="54">
        <v>33</v>
      </c>
      <c r="D11" s="54"/>
      <c r="E11" s="49">
        <v>24</v>
      </c>
      <c r="F11" s="50"/>
      <c r="G11" s="28">
        <v>2</v>
      </c>
      <c r="H11" s="28">
        <v>12</v>
      </c>
      <c r="I11" s="28">
        <v>10</v>
      </c>
      <c r="J11" s="28">
        <v>0</v>
      </c>
      <c r="K11" s="9">
        <f t="shared" si="0"/>
        <v>0.58333333333333337</v>
      </c>
      <c r="L11" s="9">
        <f t="shared" si="1"/>
        <v>1</v>
      </c>
      <c r="M11" s="10">
        <f t="shared" si="2"/>
        <v>0</v>
      </c>
      <c r="N11" s="47">
        <v>26</v>
      </c>
      <c r="O11" s="47"/>
      <c r="P11" s="23">
        <v>0</v>
      </c>
      <c r="Q11" s="23">
        <v>14</v>
      </c>
      <c r="R11" s="23">
        <v>12</v>
      </c>
      <c r="S11" s="23">
        <v>0</v>
      </c>
      <c r="T11" s="9">
        <f t="shared" si="3"/>
        <v>0.53846153846153844</v>
      </c>
      <c r="U11" s="9">
        <f t="shared" si="4"/>
        <v>1</v>
      </c>
      <c r="V11" s="10">
        <f t="shared" si="12"/>
        <v>0</v>
      </c>
      <c r="W11" s="49">
        <v>23</v>
      </c>
      <c r="X11" s="50"/>
      <c r="Y11" s="27">
        <v>2</v>
      </c>
      <c r="Z11" s="27">
        <v>2</v>
      </c>
      <c r="AA11" s="27">
        <v>13</v>
      </c>
      <c r="AB11" s="27">
        <v>6</v>
      </c>
      <c r="AC11" s="9">
        <f t="shared" si="6"/>
        <v>8.6956521739130432E-2</v>
      </c>
      <c r="AD11" s="9">
        <f t="shared" si="7"/>
        <v>0.65217391304347827</v>
      </c>
      <c r="AE11" s="10">
        <f t="shared" si="8"/>
        <v>0.2608695652173913</v>
      </c>
      <c r="AF11" s="47"/>
      <c r="AG11" s="47"/>
      <c r="AH11" s="25"/>
      <c r="AI11" s="25"/>
      <c r="AJ11" s="25"/>
      <c r="AK11" s="25"/>
      <c r="AL11" s="9" t="e">
        <f t="shared" si="9"/>
        <v>#DIV/0!</v>
      </c>
      <c r="AM11" s="9" t="e">
        <f t="shared" si="10"/>
        <v>#DIV/0!</v>
      </c>
      <c r="AN11" s="10" t="e">
        <f t="shared" si="11"/>
        <v>#DIV/0!</v>
      </c>
    </row>
    <row r="12" spans="1:40" ht="18.75">
      <c r="A12" s="52" t="s">
        <v>25</v>
      </c>
      <c r="B12" s="53"/>
      <c r="C12" s="54">
        <v>33</v>
      </c>
      <c r="D12" s="54"/>
      <c r="E12" s="49">
        <v>23</v>
      </c>
      <c r="F12" s="50"/>
      <c r="G12" s="28">
        <v>5</v>
      </c>
      <c r="H12" s="28">
        <v>13</v>
      </c>
      <c r="I12" s="28">
        <v>5</v>
      </c>
      <c r="J12" s="28">
        <v>0</v>
      </c>
      <c r="K12" s="9">
        <f t="shared" si="0"/>
        <v>0.78260869565217395</v>
      </c>
      <c r="L12" s="9">
        <f t="shared" si="1"/>
        <v>1</v>
      </c>
      <c r="M12" s="10">
        <f t="shared" si="2"/>
        <v>0</v>
      </c>
      <c r="N12" s="47">
        <v>25</v>
      </c>
      <c r="O12" s="47"/>
      <c r="P12" s="23">
        <v>1</v>
      </c>
      <c r="Q12" s="23">
        <v>14</v>
      </c>
      <c r="R12" s="23">
        <v>10</v>
      </c>
      <c r="S12" s="23">
        <v>0</v>
      </c>
      <c r="T12" s="9">
        <f t="shared" si="3"/>
        <v>0.6</v>
      </c>
      <c r="U12" s="9">
        <f t="shared" si="4"/>
        <v>1</v>
      </c>
      <c r="V12" s="10">
        <f t="shared" si="12"/>
        <v>0</v>
      </c>
      <c r="W12" s="49">
        <v>27</v>
      </c>
      <c r="X12" s="50"/>
      <c r="Y12" s="27">
        <v>2</v>
      </c>
      <c r="Z12" s="27">
        <v>7</v>
      </c>
      <c r="AA12" s="27">
        <v>13</v>
      </c>
      <c r="AB12" s="27">
        <v>5</v>
      </c>
      <c r="AC12" s="9">
        <f t="shared" si="6"/>
        <v>0.25925925925925924</v>
      </c>
      <c r="AD12" s="9">
        <f t="shared" si="7"/>
        <v>0.7407407407407407</v>
      </c>
      <c r="AE12" s="10">
        <f t="shared" si="8"/>
        <v>0.18518518518518517</v>
      </c>
      <c r="AF12" s="47"/>
      <c r="AG12" s="47"/>
      <c r="AH12" s="25"/>
      <c r="AI12" s="25"/>
      <c r="AJ12" s="25"/>
      <c r="AK12" s="25"/>
      <c r="AL12" s="9" t="e">
        <f t="shared" si="9"/>
        <v>#DIV/0!</v>
      </c>
      <c r="AM12" s="9" t="e">
        <f t="shared" si="10"/>
        <v>#DIV/0!</v>
      </c>
      <c r="AN12" s="10" t="e">
        <f t="shared" si="11"/>
        <v>#DIV/0!</v>
      </c>
    </row>
    <row r="13" spans="1:40" ht="18.75">
      <c r="U13" s="29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40"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40">
      <c r="E15" s="37"/>
      <c r="F15" s="37"/>
      <c r="G15" s="37"/>
      <c r="H15" s="37"/>
    </row>
    <row r="16" spans="1:40">
      <c r="C16" s="31" t="str">
        <f>A6</f>
        <v>7а</v>
      </c>
      <c r="D16" s="32"/>
      <c r="E16" s="33">
        <f>K6</f>
        <v>0.86956521739130432</v>
      </c>
      <c r="F16" s="34">
        <f>T6</f>
        <v>0.69230769230769229</v>
      </c>
      <c r="G16" s="35">
        <f>AC6</f>
        <v>0.43478260869565216</v>
      </c>
      <c r="H16" s="36" t="e">
        <f>AL6</f>
        <v>#DIV/0!</v>
      </c>
    </row>
    <row r="17" spans="3:18">
      <c r="C17" s="31" t="str">
        <f>A7</f>
        <v>7б</v>
      </c>
      <c r="D17" s="32"/>
      <c r="E17" s="33">
        <f>K7</f>
        <v>0.69565217391304346</v>
      </c>
      <c r="F17" s="34" t="e">
        <f>T7</f>
        <v>#DIV/0!</v>
      </c>
      <c r="G17" s="35">
        <f>AC7</f>
        <v>0.29166666666666669</v>
      </c>
      <c r="H17" s="36" t="e">
        <f>AL7</f>
        <v>#DIV/0!</v>
      </c>
    </row>
    <row r="18" spans="3:18">
      <c r="C18" s="31" t="str">
        <f>A8</f>
        <v>7в</v>
      </c>
      <c r="D18" s="32"/>
      <c r="E18" s="33">
        <f>K8</f>
        <v>0.8571428571428571</v>
      </c>
      <c r="F18" s="34">
        <f>T8</f>
        <v>0.47619047619047616</v>
      </c>
      <c r="G18" s="35">
        <f>AC8</f>
        <v>0.52173913043478259</v>
      </c>
      <c r="H18" s="36" t="e">
        <f>AL8</f>
        <v>#DIV/0!</v>
      </c>
    </row>
    <row r="19" spans="3:18">
      <c r="C19" s="31" t="str">
        <f>A9</f>
        <v>7г</v>
      </c>
      <c r="D19" s="32"/>
      <c r="E19" s="33">
        <f>K9</f>
        <v>0.59259259259259256</v>
      </c>
      <c r="F19" s="34">
        <f>T9</f>
        <v>3.8461538461538464E-2</v>
      </c>
      <c r="G19" s="35">
        <f>AC9</f>
        <v>0.25</v>
      </c>
      <c r="H19" s="36" t="e">
        <f>AL9</f>
        <v>#DIV/0!</v>
      </c>
    </row>
    <row r="20" spans="3:18">
      <c r="C20" s="31" t="str">
        <f>A10</f>
        <v>7д</v>
      </c>
      <c r="D20" s="32"/>
      <c r="E20" s="33">
        <f>K10</f>
        <v>0.51515151515151514</v>
      </c>
      <c r="F20" s="34">
        <f>T10</f>
        <v>0.47368421052631576</v>
      </c>
      <c r="G20" s="35">
        <f>AC10</f>
        <v>0.30769230769230771</v>
      </c>
      <c r="H20" s="36" t="e">
        <f>AL10</f>
        <v>#DIV/0!</v>
      </c>
    </row>
    <row r="21" spans="3:18">
      <c r="C21" s="31" t="str">
        <f>A11</f>
        <v>7е</v>
      </c>
      <c r="D21" s="32"/>
      <c r="E21" s="33">
        <f>K11</f>
        <v>0.58333333333333337</v>
      </c>
      <c r="F21" s="34">
        <f>T11</f>
        <v>0.53846153846153844</v>
      </c>
      <c r="G21" s="35">
        <f>AC11</f>
        <v>8.6956521739130432E-2</v>
      </c>
      <c r="H21" s="36" t="e">
        <f>AL11</f>
        <v>#DIV/0!</v>
      </c>
    </row>
    <row r="22" spans="3:18">
      <c r="C22" s="31" t="str">
        <f>A12</f>
        <v>7ж</v>
      </c>
      <c r="D22" s="32"/>
      <c r="E22" s="33">
        <f>K12</f>
        <v>0.78260869565217395</v>
      </c>
      <c r="F22" s="34">
        <f>T12</f>
        <v>0.6</v>
      </c>
      <c r="G22" s="35">
        <f>AC12</f>
        <v>0.25925925925925924</v>
      </c>
      <c r="H22" s="36" t="e">
        <f>AL12</f>
        <v>#DIV/0!</v>
      </c>
    </row>
    <row r="23" spans="3:18">
      <c r="C23" s="31" t="e">
        <f>#REF!</f>
        <v>#REF!</v>
      </c>
      <c r="D23" s="32"/>
      <c r="E23" s="33" t="e">
        <f>#REF!</f>
        <v>#REF!</v>
      </c>
      <c r="F23" s="34" t="e">
        <f>#REF!</f>
        <v>#REF!</v>
      </c>
      <c r="G23" s="35" t="e">
        <f>#REF!</f>
        <v>#REF!</v>
      </c>
      <c r="H23" s="36" t="e">
        <f>#REF!</f>
        <v>#REF!</v>
      </c>
    </row>
    <row r="24" spans="3:18">
      <c r="E24" t="s">
        <v>18</v>
      </c>
    </row>
    <row r="29" spans="3:18" ht="23.25">
      <c r="R29" s="30"/>
    </row>
    <row r="31" spans="3:18">
      <c r="C31" s="31" t="str">
        <f>A6</f>
        <v>7а</v>
      </c>
      <c r="D31" s="32"/>
      <c r="E31" s="33">
        <f>L6</f>
        <v>1</v>
      </c>
      <c r="F31" s="39">
        <f>U6</f>
        <v>0.96153846153846156</v>
      </c>
      <c r="G31" s="35">
        <f>AD6</f>
        <v>0.86956521739130432</v>
      </c>
      <c r="H31" s="36" t="e">
        <f>AM6</f>
        <v>#DIV/0!</v>
      </c>
    </row>
    <row r="32" spans="3:18">
      <c r="C32" s="31" t="str">
        <f>A7</f>
        <v>7б</v>
      </c>
      <c r="D32" s="32"/>
      <c r="E32" s="33">
        <f>L7</f>
        <v>0.91304347826086951</v>
      </c>
      <c r="F32" s="39" t="e">
        <f>U7</f>
        <v>#DIV/0!</v>
      </c>
      <c r="G32" s="35">
        <f>AD7</f>
        <v>0.75</v>
      </c>
      <c r="H32" s="36" t="e">
        <f>AM7</f>
        <v>#DIV/0!</v>
      </c>
    </row>
    <row r="33" spans="3:8">
      <c r="C33" s="31" t="str">
        <f>A8</f>
        <v>7в</v>
      </c>
      <c r="D33" s="32"/>
      <c r="E33" s="33">
        <f>L8</f>
        <v>0.95238095238095233</v>
      </c>
      <c r="F33" s="39">
        <f>U8</f>
        <v>1</v>
      </c>
      <c r="G33" s="35">
        <f>AD8</f>
        <v>0.73913043478260865</v>
      </c>
      <c r="H33" s="36" t="e">
        <f>AM8</f>
        <v>#DIV/0!</v>
      </c>
    </row>
    <row r="34" spans="3:8">
      <c r="C34" s="31" t="str">
        <f>A9</f>
        <v>7г</v>
      </c>
      <c r="D34" s="32"/>
      <c r="E34" s="33">
        <f>L9</f>
        <v>0.92592592592592593</v>
      </c>
      <c r="F34" s="39">
        <f>U9</f>
        <v>0.5</v>
      </c>
      <c r="G34" s="35">
        <f>AD9</f>
        <v>0.75</v>
      </c>
      <c r="H34" s="36" t="e">
        <f>AM9</f>
        <v>#DIV/0!</v>
      </c>
    </row>
    <row r="35" spans="3:8">
      <c r="C35" s="31" t="str">
        <f>A10</f>
        <v>7д</v>
      </c>
      <c r="D35" s="32"/>
      <c r="E35" s="33">
        <f>L10</f>
        <v>0.87878787878787878</v>
      </c>
      <c r="F35" s="39">
        <f>U10</f>
        <v>1</v>
      </c>
      <c r="G35" s="35">
        <f>AD10</f>
        <v>0.73076923076923073</v>
      </c>
      <c r="H35" s="36" t="e">
        <f>AM10</f>
        <v>#DIV/0!</v>
      </c>
    </row>
    <row r="36" spans="3:8">
      <c r="C36" s="31" t="str">
        <f>A11</f>
        <v>7е</v>
      </c>
      <c r="D36" s="32"/>
      <c r="E36" s="33">
        <f>L11</f>
        <v>1</v>
      </c>
      <c r="F36" s="39">
        <f>U11</f>
        <v>1</v>
      </c>
      <c r="G36" s="35">
        <f>AD11</f>
        <v>0.65217391304347827</v>
      </c>
      <c r="H36" s="36" t="e">
        <f>AM11</f>
        <v>#DIV/0!</v>
      </c>
    </row>
    <row r="37" spans="3:8">
      <c r="C37" s="31" t="str">
        <f>A12</f>
        <v>7ж</v>
      </c>
      <c r="D37" s="32"/>
      <c r="E37" s="33">
        <f>L12</f>
        <v>1</v>
      </c>
      <c r="F37" s="39">
        <f>U12</f>
        <v>1</v>
      </c>
      <c r="G37" s="35">
        <f>AD12</f>
        <v>0.7407407407407407</v>
      </c>
      <c r="H37" s="36" t="e">
        <f>AM12</f>
        <v>#DIV/0!</v>
      </c>
    </row>
    <row r="38" spans="3:8">
      <c r="C38" s="31" t="e">
        <f>#REF!</f>
        <v>#REF!</v>
      </c>
      <c r="D38" s="32"/>
      <c r="E38" s="33" t="e">
        <f>#REF!</f>
        <v>#REF!</v>
      </c>
      <c r="F38" s="39" t="e">
        <f>#REF!</f>
        <v>#REF!</v>
      </c>
      <c r="G38" s="35" t="e">
        <f>#REF!</f>
        <v>#REF!</v>
      </c>
      <c r="H38" s="36" t="e">
        <f>#REF!</f>
        <v>#REF!</v>
      </c>
    </row>
    <row r="45" spans="3:8">
      <c r="C45" s="38" t="str">
        <f>C31</f>
        <v>7а</v>
      </c>
      <c r="D45" s="32"/>
      <c r="E45" s="33">
        <f>M6</f>
        <v>0</v>
      </c>
      <c r="F45" s="39">
        <f>V6</f>
        <v>3.8461538461538464E-2</v>
      </c>
      <c r="G45" s="35">
        <f>AE6</f>
        <v>8.6956521739130432E-2</v>
      </c>
      <c r="H45" s="36" t="e">
        <f>AN6</f>
        <v>#DIV/0!</v>
      </c>
    </row>
    <row r="46" spans="3:8">
      <c r="C46" s="38" t="str">
        <f t="shared" ref="C46:C52" si="13">C32</f>
        <v>7б</v>
      </c>
      <c r="D46" s="32"/>
      <c r="E46" s="33">
        <f>M7</f>
        <v>0</v>
      </c>
      <c r="F46" s="39" t="e">
        <f>V7</f>
        <v>#DIV/0!</v>
      </c>
      <c r="G46" s="35">
        <f>AE7</f>
        <v>0.20833333333333334</v>
      </c>
      <c r="H46" s="36" t="e">
        <f>AN7</f>
        <v>#DIV/0!</v>
      </c>
    </row>
    <row r="47" spans="3:8">
      <c r="C47" s="38" t="str">
        <f t="shared" si="13"/>
        <v>7в</v>
      </c>
      <c r="D47" s="32"/>
      <c r="E47" s="33">
        <f>M8</f>
        <v>0</v>
      </c>
      <c r="F47" s="39">
        <f>V8</f>
        <v>0</v>
      </c>
      <c r="G47" s="35">
        <f>AE8</f>
        <v>0.13043478260869565</v>
      </c>
      <c r="H47" s="36" t="e">
        <f>AN8</f>
        <v>#DIV/0!</v>
      </c>
    </row>
    <row r="48" spans="3:8">
      <c r="C48" s="38" t="str">
        <f t="shared" si="13"/>
        <v>7г</v>
      </c>
      <c r="D48" s="32"/>
      <c r="E48" s="33">
        <f>M9</f>
        <v>0</v>
      </c>
      <c r="F48" s="39">
        <f>V9</f>
        <v>0.15384615384615385</v>
      </c>
      <c r="G48" s="35">
        <f>AE9</f>
        <v>0.17857142857142858</v>
      </c>
      <c r="H48" s="36" t="e">
        <f>AN9</f>
        <v>#DIV/0!</v>
      </c>
    </row>
    <row r="49" spans="3:8">
      <c r="C49" s="38" t="str">
        <f t="shared" si="13"/>
        <v>7д</v>
      </c>
      <c r="D49" s="32"/>
      <c r="E49" s="33">
        <f>M10</f>
        <v>0</v>
      </c>
      <c r="F49" s="39">
        <f>V10</f>
        <v>0</v>
      </c>
      <c r="G49" s="35">
        <f>AE10</f>
        <v>0.15384615384615385</v>
      </c>
      <c r="H49" s="36" t="e">
        <f>AN10</f>
        <v>#DIV/0!</v>
      </c>
    </row>
    <row r="50" spans="3:8">
      <c r="C50" s="38" t="str">
        <f t="shared" si="13"/>
        <v>7е</v>
      </c>
      <c r="D50" s="32"/>
      <c r="E50" s="33">
        <f>M11</f>
        <v>0</v>
      </c>
      <c r="F50" s="39">
        <f>V11</f>
        <v>0</v>
      </c>
      <c r="G50" s="35">
        <f>AE11</f>
        <v>0.2608695652173913</v>
      </c>
      <c r="H50" s="36" t="e">
        <f>AN11</f>
        <v>#DIV/0!</v>
      </c>
    </row>
    <row r="51" spans="3:8">
      <c r="C51" s="38" t="str">
        <f t="shared" si="13"/>
        <v>7ж</v>
      </c>
      <c r="D51" s="32"/>
      <c r="E51" s="33">
        <f>M12</f>
        <v>0</v>
      </c>
      <c r="F51" s="39">
        <f>V12</f>
        <v>0</v>
      </c>
      <c r="G51" s="35">
        <f>AE12</f>
        <v>0.18518518518518517</v>
      </c>
      <c r="H51" s="36" t="e">
        <f>AN12</f>
        <v>#DIV/0!</v>
      </c>
    </row>
    <row r="52" spans="3:8">
      <c r="C52" s="38" t="e">
        <f t="shared" si="13"/>
        <v>#REF!</v>
      </c>
      <c r="D52" s="32"/>
      <c r="E52" s="33" t="e">
        <f>#REF!</f>
        <v>#REF!</v>
      </c>
      <c r="F52" s="39" t="e">
        <f>#REF!</f>
        <v>#REF!</v>
      </c>
      <c r="G52" s="35" t="e">
        <f>#REF!</f>
        <v>#REF!</v>
      </c>
      <c r="H52" s="36" t="e">
        <f>#REF!</f>
        <v>#REF!</v>
      </c>
    </row>
  </sheetData>
  <mergeCells count="54">
    <mergeCell ref="A2:AB2"/>
    <mergeCell ref="D3:G3"/>
    <mergeCell ref="H3:J3"/>
    <mergeCell ref="A5:B5"/>
    <mergeCell ref="C5:D5"/>
    <mergeCell ref="E5:F5"/>
    <mergeCell ref="A12:B12"/>
    <mergeCell ref="C12:D12"/>
    <mergeCell ref="E12:F12"/>
    <mergeCell ref="A10:B10"/>
    <mergeCell ref="C10:D10"/>
    <mergeCell ref="E10:F10"/>
    <mergeCell ref="A11:B11"/>
    <mergeCell ref="C11:D11"/>
    <mergeCell ref="E11:F11"/>
    <mergeCell ref="A6:B6"/>
    <mergeCell ref="A7:B7"/>
    <mergeCell ref="C7:D7"/>
    <mergeCell ref="E7:F7"/>
    <mergeCell ref="A8:B8"/>
    <mergeCell ref="C8:D8"/>
    <mergeCell ref="E8:F8"/>
    <mergeCell ref="A9:B9"/>
    <mergeCell ref="E9:F9"/>
    <mergeCell ref="N11:O11"/>
    <mergeCell ref="N12:O12"/>
    <mergeCell ref="N5:O5"/>
    <mergeCell ref="N6:O6"/>
    <mergeCell ref="N7:O7"/>
    <mergeCell ref="N8:O8"/>
    <mergeCell ref="N9:O9"/>
    <mergeCell ref="N10:O10"/>
    <mergeCell ref="W11:X11"/>
    <mergeCell ref="W12:X12"/>
    <mergeCell ref="AF5:AG5"/>
    <mergeCell ref="AF6:AG6"/>
    <mergeCell ref="AF7:AG7"/>
    <mergeCell ref="AF8:AG8"/>
    <mergeCell ref="AF9:AG9"/>
    <mergeCell ref="AF10:AG10"/>
    <mergeCell ref="AF11:AG11"/>
    <mergeCell ref="AF12:AG12"/>
    <mergeCell ref="W5:X5"/>
    <mergeCell ref="W6:X6"/>
    <mergeCell ref="W7:X7"/>
    <mergeCell ref="W8:X8"/>
    <mergeCell ref="D4:M4"/>
    <mergeCell ref="N4:V4"/>
    <mergeCell ref="W4:AE4"/>
    <mergeCell ref="AF4:AN4"/>
    <mergeCell ref="W10:X10"/>
    <mergeCell ref="W9:X9"/>
    <mergeCell ref="C6:D6"/>
    <mergeCell ref="E6:F6"/>
  </mergeCells>
  <conditionalFormatting sqref="L6:L12 AM6:AM12 U6:U13 AD6:AD12">
    <cfRule type="cellIs" dxfId="2" priority="12" operator="lessThan">
      <formula>0.5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5"/>
  <sheetViews>
    <sheetView topLeftCell="M1" workbookViewId="0">
      <selection activeCell="S6" sqref="S6"/>
    </sheetView>
  </sheetViews>
  <sheetFormatPr defaultRowHeight="15"/>
  <cols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>
      <c r="A2" s="58" t="s">
        <v>11</v>
      </c>
      <c r="B2" s="59"/>
      <c r="C2" s="59"/>
      <c r="D2" s="60"/>
      <c r="E2" s="60"/>
      <c r="F2" s="60"/>
      <c r="G2" s="60"/>
      <c r="H2" s="59"/>
      <c r="I2" s="59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1"/>
    </row>
    <row r="3" spans="1:40" ht="18" customHeight="1">
      <c r="B3" s="12" t="s">
        <v>12</v>
      </c>
      <c r="C3" s="8"/>
      <c r="D3" s="62" t="s">
        <v>26</v>
      </c>
      <c r="E3" s="63"/>
      <c r="F3" s="63"/>
      <c r="G3" s="64"/>
      <c r="H3" s="65" t="s">
        <v>13</v>
      </c>
      <c r="I3" s="66"/>
      <c r="J3" s="66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>
      <c r="A4" s="6" t="s">
        <v>0</v>
      </c>
      <c r="B4" s="5"/>
      <c r="C4" s="5"/>
      <c r="D4" s="40" t="s">
        <v>15</v>
      </c>
      <c r="E4" s="41"/>
      <c r="F4" s="41"/>
      <c r="G4" s="41"/>
      <c r="H4" s="41"/>
      <c r="I4" s="41"/>
      <c r="J4" s="41"/>
      <c r="K4" s="41"/>
      <c r="L4" s="41"/>
      <c r="M4" s="42"/>
      <c r="N4" s="43" t="s">
        <v>16</v>
      </c>
      <c r="O4" s="44"/>
      <c r="P4" s="44"/>
      <c r="Q4" s="44"/>
      <c r="R4" s="44"/>
      <c r="S4" s="44"/>
      <c r="T4" s="44"/>
      <c r="U4" s="44"/>
      <c r="V4" s="44"/>
      <c r="W4" s="45" t="s">
        <v>14</v>
      </c>
      <c r="X4" s="45"/>
      <c r="Y4" s="45"/>
      <c r="Z4" s="45"/>
      <c r="AA4" s="45"/>
      <c r="AB4" s="45"/>
      <c r="AC4" s="45"/>
      <c r="AD4" s="45"/>
      <c r="AE4" s="45"/>
      <c r="AF4" s="46" t="s">
        <v>17</v>
      </c>
      <c r="AG4" s="46"/>
      <c r="AH4" s="46"/>
      <c r="AI4" s="46"/>
      <c r="AJ4" s="46"/>
      <c r="AK4" s="46"/>
      <c r="AL4" s="46"/>
      <c r="AM4" s="46"/>
      <c r="AN4" s="46"/>
    </row>
    <row r="5" spans="1:40" ht="31.5" customHeight="1">
      <c r="A5" s="56" t="s">
        <v>1</v>
      </c>
      <c r="B5" s="57"/>
      <c r="C5" s="57" t="s">
        <v>2</v>
      </c>
      <c r="D5" s="57"/>
      <c r="E5" s="51" t="s">
        <v>9</v>
      </c>
      <c r="F5" s="51"/>
      <c r="G5" s="17">
        <v>5</v>
      </c>
      <c r="H5" s="17">
        <v>4</v>
      </c>
      <c r="I5" s="17">
        <v>3</v>
      </c>
      <c r="J5" s="17">
        <v>2</v>
      </c>
      <c r="K5" s="19" t="s">
        <v>7</v>
      </c>
      <c r="L5" s="19" t="s">
        <v>8</v>
      </c>
      <c r="M5" s="20" t="s">
        <v>10</v>
      </c>
      <c r="N5" s="51" t="s">
        <v>9</v>
      </c>
      <c r="O5" s="51"/>
      <c r="P5" s="7" t="s">
        <v>3</v>
      </c>
      <c r="Q5" s="22" t="s">
        <v>4</v>
      </c>
      <c r="R5" s="22" t="s">
        <v>5</v>
      </c>
      <c r="S5" s="22" t="s">
        <v>6</v>
      </c>
      <c r="T5" s="19" t="s">
        <v>7</v>
      </c>
      <c r="U5" s="19" t="s">
        <v>8</v>
      </c>
      <c r="V5" s="21" t="s">
        <v>10</v>
      </c>
      <c r="W5" s="51" t="s">
        <v>9</v>
      </c>
      <c r="X5" s="51"/>
      <c r="Y5" s="26">
        <v>5</v>
      </c>
      <c r="Z5" s="26">
        <v>4</v>
      </c>
      <c r="AA5" s="26">
        <v>3</v>
      </c>
      <c r="AB5" s="26">
        <v>2</v>
      </c>
      <c r="AC5" s="19" t="s">
        <v>7</v>
      </c>
      <c r="AD5" s="19" t="s">
        <v>8</v>
      </c>
      <c r="AE5" s="21" t="s">
        <v>10</v>
      </c>
      <c r="AF5" s="48" t="s">
        <v>9</v>
      </c>
      <c r="AG5" s="48"/>
      <c r="AH5" s="24">
        <v>5</v>
      </c>
      <c r="AI5" s="24">
        <v>4</v>
      </c>
      <c r="AJ5" s="24">
        <v>3</v>
      </c>
      <c r="AK5" s="24">
        <v>2</v>
      </c>
      <c r="AL5" s="19" t="s">
        <v>7</v>
      </c>
      <c r="AM5" s="19" t="s">
        <v>8</v>
      </c>
      <c r="AN5" s="21" t="s">
        <v>10</v>
      </c>
    </row>
    <row r="6" spans="1:40" ht="18" customHeight="1">
      <c r="A6" s="55" t="s">
        <v>27</v>
      </c>
      <c r="B6" s="55"/>
      <c r="C6" s="54">
        <v>32</v>
      </c>
      <c r="D6" s="54"/>
      <c r="E6" s="47">
        <v>28</v>
      </c>
      <c r="F6" s="47"/>
      <c r="G6" s="28">
        <v>3</v>
      </c>
      <c r="H6" s="28">
        <v>10</v>
      </c>
      <c r="I6" s="28">
        <v>12</v>
      </c>
      <c r="J6" s="28">
        <v>3</v>
      </c>
      <c r="K6" s="9">
        <f>(G6+H6)/E6</f>
        <v>0.4642857142857143</v>
      </c>
      <c r="L6" s="9">
        <f>(G6+H6+I6)/E6</f>
        <v>0.8928571428571429</v>
      </c>
      <c r="M6" s="10">
        <f>J6/E6</f>
        <v>0.10714285714285714</v>
      </c>
      <c r="N6" s="47">
        <v>31</v>
      </c>
      <c r="O6" s="47"/>
      <c r="P6" s="23">
        <v>0</v>
      </c>
      <c r="Q6" s="23">
        <v>2</v>
      </c>
      <c r="R6" s="23">
        <v>18</v>
      </c>
      <c r="S6" s="23">
        <v>11</v>
      </c>
      <c r="T6" s="9">
        <f>(P6+Q6)/N6</f>
        <v>6.4516129032258063E-2</v>
      </c>
      <c r="U6" s="9">
        <f>(P6+Q6+R6)/N6</f>
        <v>0.64516129032258063</v>
      </c>
      <c r="V6" s="10">
        <f>S6/N6</f>
        <v>0.35483870967741937</v>
      </c>
      <c r="W6" s="47">
        <v>28</v>
      </c>
      <c r="X6" s="47"/>
      <c r="Y6" s="27">
        <v>2</v>
      </c>
      <c r="Z6" s="27">
        <v>10</v>
      </c>
      <c r="AA6" s="27">
        <v>12</v>
      </c>
      <c r="AB6" s="27">
        <v>4</v>
      </c>
      <c r="AC6" s="9">
        <f>(X6+Z6)/W6</f>
        <v>0.35714285714285715</v>
      </c>
      <c r="AD6" s="9">
        <f>(X6+Z6+AA6)/W6</f>
        <v>0.7857142857142857</v>
      </c>
      <c r="AE6" s="10">
        <f>AB6/W6</f>
        <v>0.14285714285714285</v>
      </c>
      <c r="AF6" s="47">
        <v>28</v>
      </c>
      <c r="AG6" s="47"/>
      <c r="AH6" s="25">
        <v>2</v>
      </c>
      <c r="AI6" s="25">
        <v>10</v>
      </c>
      <c r="AJ6" s="25">
        <v>11</v>
      </c>
      <c r="AK6" s="25">
        <v>5</v>
      </c>
      <c r="AL6" s="9">
        <f>(AG6+AI6)/AF6</f>
        <v>0.35714285714285715</v>
      </c>
      <c r="AM6" s="9">
        <f>(AG6+AI6+AJ6)/AF6</f>
        <v>0.75</v>
      </c>
      <c r="AN6" s="10">
        <f>AK6/AF6</f>
        <v>0.17857142857142858</v>
      </c>
    </row>
    <row r="7" spans="1:40" ht="18.75">
      <c r="A7" s="55" t="s">
        <v>28</v>
      </c>
      <c r="B7" s="55"/>
      <c r="C7" s="54">
        <v>31</v>
      </c>
      <c r="D7" s="54"/>
      <c r="E7" s="47">
        <v>27</v>
      </c>
      <c r="F7" s="47"/>
      <c r="G7" s="28">
        <v>2</v>
      </c>
      <c r="H7" s="28">
        <v>11</v>
      </c>
      <c r="I7" s="28">
        <v>10</v>
      </c>
      <c r="J7" s="28">
        <v>4</v>
      </c>
      <c r="K7" s="9">
        <f t="shared" ref="K7:K11" si="0">(G7+H7)/E7</f>
        <v>0.48148148148148145</v>
      </c>
      <c r="L7" s="9">
        <f t="shared" ref="L7:L11" si="1">(G7+H7+I7)/E7</f>
        <v>0.85185185185185186</v>
      </c>
      <c r="M7" s="10">
        <f t="shared" ref="M7:M11" si="2">J7/E7</f>
        <v>0.14814814814814814</v>
      </c>
      <c r="N7" s="47">
        <v>25</v>
      </c>
      <c r="O7" s="47"/>
      <c r="P7" s="23">
        <v>3</v>
      </c>
      <c r="Q7" s="23">
        <v>5</v>
      </c>
      <c r="R7" s="23">
        <v>15</v>
      </c>
      <c r="S7" s="23">
        <v>2</v>
      </c>
      <c r="T7" s="9">
        <f t="shared" ref="T7:T11" si="3">(P7+Q7)/N7</f>
        <v>0.32</v>
      </c>
      <c r="U7" s="9">
        <f t="shared" ref="U7:U11" si="4">(P7+Q7+R7)/N7</f>
        <v>0.92</v>
      </c>
      <c r="V7" s="10">
        <f t="shared" ref="V7:V11" si="5">S7/N7</f>
        <v>0.08</v>
      </c>
      <c r="W7" s="47">
        <v>27</v>
      </c>
      <c r="X7" s="47"/>
      <c r="Y7" s="27">
        <v>1</v>
      </c>
      <c r="Z7" s="27">
        <v>11</v>
      </c>
      <c r="AA7" s="27">
        <v>11</v>
      </c>
      <c r="AB7" s="27">
        <v>5</v>
      </c>
      <c r="AC7" s="9">
        <f t="shared" ref="AC7:AC11" si="6">(X7+Z7)/W7</f>
        <v>0.40740740740740738</v>
      </c>
      <c r="AD7" s="9">
        <f t="shared" ref="AD7:AD11" si="7">(X7+Z7+AA7)/W7</f>
        <v>0.81481481481481477</v>
      </c>
      <c r="AE7" s="10">
        <f t="shared" ref="AE7:AE11" si="8">AB7/W7</f>
        <v>0.18518518518518517</v>
      </c>
      <c r="AF7" s="47">
        <v>30</v>
      </c>
      <c r="AG7" s="47"/>
      <c r="AH7" s="25">
        <v>1</v>
      </c>
      <c r="AI7" s="25">
        <v>11</v>
      </c>
      <c r="AJ7" s="25">
        <v>12</v>
      </c>
      <c r="AK7" s="25">
        <v>6</v>
      </c>
      <c r="AL7" s="9">
        <f t="shared" ref="AL7:AL11" si="9">(AG7+AI7)/AF7</f>
        <v>0.36666666666666664</v>
      </c>
      <c r="AM7" s="9">
        <f t="shared" ref="AM7:AM11" si="10">(AG7+AI7+AJ7)/AF7</f>
        <v>0.76666666666666672</v>
      </c>
      <c r="AN7" s="10">
        <f t="shared" ref="AN7:AN11" si="11">AK7/AF7</f>
        <v>0.2</v>
      </c>
    </row>
    <row r="8" spans="1:40" ht="18.75">
      <c r="A8" s="52" t="s">
        <v>29</v>
      </c>
      <c r="B8" s="53"/>
      <c r="C8" s="54">
        <v>30</v>
      </c>
      <c r="D8" s="54"/>
      <c r="E8" s="49">
        <v>28</v>
      </c>
      <c r="F8" s="50"/>
      <c r="G8" s="28">
        <v>1</v>
      </c>
      <c r="H8" s="28">
        <v>12</v>
      </c>
      <c r="I8" s="28">
        <v>11</v>
      </c>
      <c r="J8" s="28">
        <v>4</v>
      </c>
      <c r="K8" s="9">
        <f t="shared" si="0"/>
        <v>0.4642857142857143</v>
      </c>
      <c r="L8" s="9">
        <f t="shared" si="1"/>
        <v>0.8571428571428571</v>
      </c>
      <c r="M8" s="10">
        <f t="shared" si="2"/>
        <v>0.14285714285714285</v>
      </c>
      <c r="N8" s="47">
        <v>26</v>
      </c>
      <c r="O8" s="47"/>
      <c r="P8" s="23">
        <v>0</v>
      </c>
      <c r="Q8" s="23">
        <v>7</v>
      </c>
      <c r="R8" s="23">
        <v>12</v>
      </c>
      <c r="S8" s="23">
        <v>7</v>
      </c>
      <c r="T8" s="9">
        <f t="shared" si="3"/>
        <v>0.26923076923076922</v>
      </c>
      <c r="U8" s="9">
        <f t="shared" si="4"/>
        <v>0.73076923076923073</v>
      </c>
      <c r="V8" s="10">
        <f t="shared" si="5"/>
        <v>0.26923076923076922</v>
      </c>
      <c r="W8" s="49">
        <v>26</v>
      </c>
      <c r="X8" s="50"/>
      <c r="Y8" s="27">
        <v>2</v>
      </c>
      <c r="Z8" s="27">
        <v>10</v>
      </c>
      <c r="AA8" s="27">
        <v>11</v>
      </c>
      <c r="AB8" s="27">
        <v>5</v>
      </c>
      <c r="AC8" s="9">
        <f t="shared" si="6"/>
        <v>0.38461538461538464</v>
      </c>
      <c r="AD8" s="9">
        <f t="shared" si="7"/>
        <v>0.80769230769230771</v>
      </c>
      <c r="AE8" s="10">
        <f t="shared" si="8"/>
        <v>0.19230769230769232</v>
      </c>
      <c r="AF8" s="49">
        <v>28</v>
      </c>
      <c r="AG8" s="50"/>
      <c r="AH8" s="25">
        <v>2</v>
      </c>
      <c r="AI8" s="25">
        <v>10</v>
      </c>
      <c r="AJ8" s="25">
        <v>12</v>
      </c>
      <c r="AK8" s="25">
        <v>4</v>
      </c>
      <c r="AL8" s="9">
        <f t="shared" si="9"/>
        <v>0.35714285714285715</v>
      </c>
      <c r="AM8" s="9">
        <f t="shared" si="10"/>
        <v>0.7857142857142857</v>
      </c>
      <c r="AN8" s="10">
        <f t="shared" si="11"/>
        <v>0.14285714285714285</v>
      </c>
    </row>
    <row r="9" spans="1:40" ht="18.75">
      <c r="A9" s="52" t="s">
        <v>30</v>
      </c>
      <c r="B9" s="53"/>
      <c r="C9" s="11">
        <v>33</v>
      </c>
      <c r="D9" s="11"/>
      <c r="E9" s="49">
        <v>30</v>
      </c>
      <c r="F9" s="50"/>
      <c r="G9" s="18">
        <v>1</v>
      </c>
      <c r="H9" s="18">
        <v>10</v>
      </c>
      <c r="I9" s="18">
        <v>14</v>
      </c>
      <c r="J9" s="18">
        <v>5</v>
      </c>
      <c r="K9" s="9">
        <f t="shared" si="0"/>
        <v>0.36666666666666664</v>
      </c>
      <c r="L9" s="9">
        <f t="shared" si="1"/>
        <v>0.83333333333333337</v>
      </c>
      <c r="M9" s="10">
        <f t="shared" si="2"/>
        <v>0.16666666666666666</v>
      </c>
      <c r="N9" s="47">
        <v>29</v>
      </c>
      <c r="O9" s="47"/>
      <c r="P9" s="23">
        <v>1</v>
      </c>
      <c r="Q9" s="23">
        <v>7</v>
      </c>
      <c r="R9" s="23">
        <v>16</v>
      </c>
      <c r="S9" s="23">
        <v>5</v>
      </c>
      <c r="T9" s="9">
        <f t="shared" si="3"/>
        <v>0.27586206896551724</v>
      </c>
      <c r="U9" s="9">
        <f t="shared" si="4"/>
        <v>0.82758620689655171</v>
      </c>
      <c r="V9" s="10">
        <f t="shared" si="5"/>
        <v>0.17241379310344829</v>
      </c>
      <c r="W9" s="47">
        <v>29</v>
      </c>
      <c r="X9" s="47"/>
      <c r="Y9" s="27">
        <v>2</v>
      </c>
      <c r="Z9" s="27">
        <v>10</v>
      </c>
      <c r="AA9" s="27">
        <v>12</v>
      </c>
      <c r="AB9" s="27">
        <v>5</v>
      </c>
      <c r="AC9" s="9">
        <f t="shared" si="6"/>
        <v>0.34482758620689657</v>
      </c>
      <c r="AD9" s="9">
        <f t="shared" si="7"/>
        <v>0.75862068965517238</v>
      </c>
      <c r="AE9" s="10">
        <f t="shared" si="8"/>
        <v>0.17241379310344829</v>
      </c>
      <c r="AF9" s="47">
        <v>30</v>
      </c>
      <c r="AG9" s="47"/>
      <c r="AH9" s="25">
        <v>2</v>
      </c>
      <c r="AI9" s="25">
        <v>10</v>
      </c>
      <c r="AJ9" s="25">
        <v>13</v>
      </c>
      <c r="AK9" s="25">
        <v>5</v>
      </c>
      <c r="AL9" s="9">
        <f t="shared" si="9"/>
        <v>0.33333333333333331</v>
      </c>
      <c r="AM9" s="9">
        <f t="shared" si="10"/>
        <v>0.76666666666666672</v>
      </c>
      <c r="AN9" s="10">
        <f t="shared" si="11"/>
        <v>0.16666666666666666</v>
      </c>
    </row>
    <row r="10" spans="1:40" ht="18.75">
      <c r="A10" s="55" t="s">
        <v>31</v>
      </c>
      <c r="B10" s="55"/>
      <c r="C10" s="54">
        <v>32</v>
      </c>
      <c r="D10" s="54"/>
      <c r="E10" s="49">
        <v>27</v>
      </c>
      <c r="F10" s="50"/>
      <c r="G10" s="18">
        <v>1</v>
      </c>
      <c r="H10" s="18">
        <v>10</v>
      </c>
      <c r="I10" s="18">
        <v>12</v>
      </c>
      <c r="J10" s="18">
        <v>4</v>
      </c>
      <c r="K10" s="9">
        <f t="shared" si="0"/>
        <v>0.40740740740740738</v>
      </c>
      <c r="L10" s="9">
        <f t="shared" si="1"/>
        <v>0.85185185185185186</v>
      </c>
      <c r="M10" s="10">
        <f t="shared" si="2"/>
        <v>0.14814814814814814</v>
      </c>
      <c r="N10" s="47">
        <v>27</v>
      </c>
      <c r="O10" s="47"/>
      <c r="P10" s="23">
        <v>0</v>
      </c>
      <c r="Q10" s="23">
        <v>1</v>
      </c>
      <c r="R10" s="23">
        <v>9</v>
      </c>
      <c r="S10" s="23">
        <v>17</v>
      </c>
      <c r="T10" s="9">
        <f t="shared" si="3"/>
        <v>3.7037037037037035E-2</v>
      </c>
      <c r="U10" s="9">
        <f t="shared" si="4"/>
        <v>0.37037037037037035</v>
      </c>
      <c r="V10" s="10">
        <f t="shared" si="5"/>
        <v>0.62962962962962965</v>
      </c>
      <c r="W10" s="47">
        <v>28</v>
      </c>
      <c r="X10" s="47"/>
      <c r="Y10" s="27">
        <v>1</v>
      </c>
      <c r="Z10" s="27">
        <v>12</v>
      </c>
      <c r="AA10" s="27">
        <v>10</v>
      </c>
      <c r="AB10" s="27">
        <v>5</v>
      </c>
      <c r="AC10" s="9">
        <f t="shared" si="6"/>
        <v>0.42857142857142855</v>
      </c>
      <c r="AD10" s="9">
        <f t="shared" si="7"/>
        <v>0.7857142857142857</v>
      </c>
      <c r="AE10" s="10">
        <f t="shared" si="8"/>
        <v>0.17857142857142858</v>
      </c>
      <c r="AF10" s="47">
        <v>30</v>
      </c>
      <c r="AG10" s="47"/>
      <c r="AH10" s="25">
        <v>1</v>
      </c>
      <c r="AI10" s="25">
        <v>10</v>
      </c>
      <c r="AJ10" s="25">
        <v>14</v>
      </c>
      <c r="AK10" s="25">
        <v>5</v>
      </c>
      <c r="AL10" s="9">
        <f t="shared" si="9"/>
        <v>0.33333333333333331</v>
      </c>
      <c r="AM10" s="9">
        <f t="shared" si="10"/>
        <v>0.8</v>
      </c>
      <c r="AN10" s="10">
        <f t="shared" si="11"/>
        <v>0.16666666666666666</v>
      </c>
    </row>
    <row r="11" spans="1:40" ht="18.75">
      <c r="A11" s="55" t="s">
        <v>32</v>
      </c>
      <c r="B11" s="55"/>
      <c r="C11" s="54">
        <v>32</v>
      </c>
      <c r="D11" s="54"/>
      <c r="E11" s="49">
        <v>29</v>
      </c>
      <c r="F11" s="50"/>
      <c r="G11" s="18">
        <v>1</v>
      </c>
      <c r="H11" s="18">
        <v>11</v>
      </c>
      <c r="I11" s="18">
        <v>12</v>
      </c>
      <c r="J11" s="18">
        <v>5</v>
      </c>
      <c r="K11" s="9">
        <f t="shared" si="0"/>
        <v>0.41379310344827586</v>
      </c>
      <c r="L11" s="9">
        <f t="shared" si="1"/>
        <v>0.82758620689655171</v>
      </c>
      <c r="M11" s="10">
        <f t="shared" si="2"/>
        <v>0.17241379310344829</v>
      </c>
      <c r="N11" s="47">
        <v>26</v>
      </c>
      <c r="O11" s="47"/>
      <c r="P11" s="23"/>
      <c r="Q11" s="23">
        <v>13</v>
      </c>
      <c r="R11" s="23">
        <v>8</v>
      </c>
      <c r="S11" s="23">
        <v>3</v>
      </c>
      <c r="T11" s="9">
        <f t="shared" si="3"/>
        <v>0.5</v>
      </c>
      <c r="U11" s="9">
        <f t="shared" si="4"/>
        <v>0.80769230769230771</v>
      </c>
      <c r="V11" s="10">
        <f t="shared" si="5"/>
        <v>0.11538461538461539</v>
      </c>
      <c r="W11" s="47">
        <v>29</v>
      </c>
      <c r="X11" s="47"/>
      <c r="Y11" s="27">
        <v>1</v>
      </c>
      <c r="Z11" s="27">
        <v>10</v>
      </c>
      <c r="AA11" s="27">
        <v>15</v>
      </c>
      <c r="AB11" s="27">
        <v>3</v>
      </c>
      <c r="AC11" s="9">
        <f t="shared" si="6"/>
        <v>0.34482758620689657</v>
      </c>
      <c r="AD11" s="9">
        <f t="shared" si="7"/>
        <v>0.86206896551724133</v>
      </c>
      <c r="AE11" s="10">
        <f t="shared" si="8"/>
        <v>0.10344827586206896</v>
      </c>
      <c r="AF11" s="47">
        <v>30</v>
      </c>
      <c r="AG11" s="47"/>
      <c r="AH11" s="25">
        <v>2</v>
      </c>
      <c r="AI11" s="25">
        <v>10</v>
      </c>
      <c r="AJ11" s="25">
        <v>14</v>
      </c>
      <c r="AK11" s="25">
        <v>4</v>
      </c>
      <c r="AL11" s="9">
        <f t="shared" si="9"/>
        <v>0.33333333333333331</v>
      </c>
      <c r="AM11" s="9">
        <f t="shared" si="10"/>
        <v>0.8</v>
      </c>
      <c r="AN11" s="10">
        <f t="shared" si="11"/>
        <v>0.13333333333333333</v>
      </c>
    </row>
    <row r="12" spans="1:40" ht="18.75">
      <c r="U12" s="29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40"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40">
      <c r="E14" s="37"/>
      <c r="F14" s="37"/>
      <c r="G14" s="37"/>
      <c r="H14" s="37"/>
    </row>
    <row r="15" spans="1:40">
      <c r="C15" s="31" t="str">
        <f>A6</f>
        <v>8а</v>
      </c>
      <c r="D15" s="32"/>
      <c r="E15" s="33">
        <f>K6</f>
        <v>0.4642857142857143</v>
      </c>
      <c r="F15" s="34">
        <f>T6</f>
        <v>6.4516129032258063E-2</v>
      </c>
      <c r="G15" s="35">
        <f>AC6</f>
        <v>0.35714285714285715</v>
      </c>
      <c r="H15" s="36">
        <f>AL6</f>
        <v>0.35714285714285715</v>
      </c>
    </row>
    <row r="16" spans="1:40">
      <c r="C16" s="31" t="str">
        <f>A7</f>
        <v>8б</v>
      </c>
      <c r="D16" s="32"/>
      <c r="E16" s="33">
        <f>K7</f>
        <v>0.48148148148148145</v>
      </c>
      <c r="F16" s="34">
        <f>T7</f>
        <v>0.32</v>
      </c>
      <c r="G16" s="35">
        <f>AC7</f>
        <v>0.40740740740740738</v>
      </c>
      <c r="H16" s="36">
        <f>AL7</f>
        <v>0.36666666666666664</v>
      </c>
    </row>
    <row r="17" spans="3:18">
      <c r="C17" s="31" t="str">
        <f>A8</f>
        <v>8в</v>
      </c>
      <c r="D17" s="32"/>
      <c r="E17" s="33">
        <f>K8</f>
        <v>0.4642857142857143</v>
      </c>
      <c r="F17" s="34">
        <f>T8</f>
        <v>0.26923076923076922</v>
      </c>
      <c r="G17" s="35">
        <f>AC8</f>
        <v>0.38461538461538464</v>
      </c>
      <c r="H17" s="36">
        <f>AL8</f>
        <v>0.35714285714285715</v>
      </c>
    </row>
    <row r="18" spans="3:18">
      <c r="C18" s="31" t="str">
        <f>A9</f>
        <v>8г</v>
      </c>
      <c r="D18" s="32"/>
      <c r="E18" s="33">
        <f>K9</f>
        <v>0.36666666666666664</v>
      </c>
      <c r="F18" s="34">
        <f>T9</f>
        <v>0.27586206896551724</v>
      </c>
      <c r="G18" s="35">
        <f>AC9</f>
        <v>0.34482758620689657</v>
      </c>
      <c r="H18" s="36">
        <f>AL9</f>
        <v>0.33333333333333331</v>
      </c>
    </row>
    <row r="19" spans="3:18">
      <c r="C19" s="31" t="str">
        <f>A10</f>
        <v>8д</v>
      </c>
      <c r="D19" s="32"/>
      <c r="E19" s="33">
        <f>K10</f>
        <v>0.40740740740740738</v>
      </c>
      <c r="F19" s="34">
        <f>T10</f>
        <v>3.7037037037037035E-2</v>
      </c>
      <c r="G19" s="35">
        <f>AC10</f>
        <v>0.42857142857142855</v>
      </c>
      <c r="H19" s="36">
        <f>AL10</f>
        <v>0.33333333333333331</v>
      </c>
    </row>
    <row r="20" spans="3:18">
      <c r="C20" s="31" t="str">
        <f>A11</f>
        <v>8е</v>
      </c>
      <c r="D20" s="32"/>
      <c r="E20" s="33">
        <f>K11</f>
        <v>0.41379310344827586</v>
      </c>
      <c r="F20" s="34">
        <f>T11</f>
        <v>0.5</v>
      </c>
      <c r="G20" s="35">
        <f>AC11</f>
        <v>0.34482758620689657</v>
      </c>
      <c r="H20" s="36">
        <f>AL11</f>
        <v>0.33333333333333331</v>
      </c>
    </row>
    <row r="21" spans="3:18">
      <c r="E21" t="s">
        <v>18</v>
      </c>
    </row>
    <row r="26" spans="3:18" ht="23.25">
      <c r="R26" s="30"/>
    </row>
    <row r="28" spans="3:18">
      <c r="C28" s="31" t="str">
        <f>A6</f>
        <v>8а</v>
      </c>
      <c r="D28" s="32"/>
      <c r="E28" s="33">
        <f>L6</f>
        <v>0.8928571428571429</v>
      </c>
      <c r="F28" s="39">
        <f>U6</f>
        <v>0.64516129032258063</v>
      </c>
      <c r="G28" s="35">
        <f>AD6</f>
        <v>0.7857142857142857</v>
      </c>
      <c r="H28" s="36">
        <f>AM6</f>
        <v>0.75</v>
      </c>
    </row>
    <row r="29" spans="3:18">
      <c r="C29" s="31" t="str">
        <f>A7</f>
        <v>8б</v>
      </c>
      <c r="D29" s="32"/>
      <c r="E29" s="33">
        <f>L7</f>
        <v>0.85185185185185186</v>
      </c>
      <c r="F29" s="39">
        <f>U7</f>
        <v>0.92</v>
      </c>
      <c r="G29" s="35">
        <f>AD7</f>
        <v>0.81481481481481477</v>
      </c>
      <c r="H29" s="36">
        <f>AM7</f>
        <v>0.76666666666666672</v>
      </c>
    </row>
    <row r="30" spans="3:18">
      <c r="C30" s="31" t="str">
        <f>A8</f>
        <v>8в</v>
      </c>
      <c r="D30" s="32"/>
      <c r="E30" s="33">
        <f>L8</f>
        <v>0.8571428571428571</v>
      </c>
      <c r="F30" s="39">
        <f>U8</f>
        <v>0.73076923076923073</v>
      </c>
      <c r="G30" s="35">
        <f>AD8</f>
        <v>0.80769230769230771</v>
      </c>
      <c r="H30" s="36">
        <f>AM8</f>
        <v>0.7857142857142857</v>
      </c>
    </row>
    <row r="31" spans="3:18">
      <c r="C31" s="31" t="str">
        <f>A9</f>
        <v>8г</v>
      </c>
      <c r="D31" s="32"/>
      <c r="E31" s="33">
        <f>L9</f>
        <v>0.83333333333333337</v>
      </c>
      <c r="F31" s="39">
        <f>U9</f>
        <v>0.82758620689655171</v>
      </c>
      <c r="G31" s="35">
        <f>AD9</f>
        <v>0.75862068965517238</v>
      </c>
      <c r="H31" s="36">
        <f>AM9</f>
        <v>0.76666666666666672</v>
      </c>
    </row>
    <row r="32" spans="3:18">
      <c r="C32" s="31" t="str">
        <f>A10</f>
        <v>8д</v>
      </c>
      <c r="D32" s="32"/>
      <c r="E32" s="33">
        <f>L10</f>
        <v>0.85185185185185186</v>
      </c>
      <c r="F32" s="39">
        <f>U10</f>
        <v>0.37037037037037035</v>
      </c>
      <c r="G32" s="35">
        <f>AD10</f>
        <v>0.7857142857142857</v>
      </c>
      <c r="H32" s="36">
        <f>AM10</f>
        <v>0.8</v>
      </c>
    </row>
    <row r="33" spans="3:8">
      <c r="C33" s="31" t="str">
        <f>A11</f>
        <v>8е</v>
      </c>
      <c r="D33" s="32"/>
      <c r="E33" s="33">
        <f>L11</f>
        <v>0.82758620689655171</v>
      </c>
      <c r="F33" s="39">
        <f>U11</f>
        <v>0.80769230769230771</v>
      </c>
      <c r="G33" s="35">
        <f>AD11</f>
        <v>0.86206896551724133</v>
      </c>
      <c r="H33" s="36">
        <f>AM11</f>
        <v>0.8</v>
      </c>
    </row>
    <row r="40" spans="3:8">
      <c r="C40" s="38" t="str">
        <f>C28</f>
        <v>8а</v>
      </c>
      <c r="D40" s="32"/>
      <c r="E40" s="33">
        <f>M6</f>
        <v>0.10714285714285714</v>
      </c>
      <c r="F40" s="39">
        <f>V6</f>
        <v>0.35483870967741937</v>
      </c>
      <c r="G40" s="35">
        <f>AE6</f>
        <v>0.14285714285714285</v>
      </c>
      <c r="H40" s="36">
        <f>AN6</f>
        <v>0.17857142857142858</v>
      </c>
    </row>
    <row r="41" spans="3:8">
      <c r="C41" s="38" t="str">
        <f>C29</f>
        <v>8б</v>
      </c>
      <c r="D41" s="32"/>
      <c r="E41" s="33">
        <f>M7</f>
        <v>0.14814814814814814</v>
      </c>
      <c r="F41" s="39">
        <f>V7</f>
        <v>0.08</v>
      </c>
      <c r="G41" s="35">
        <f>AE7</f>
        <v>0.18518518518518517</v>
      </c>
      <c r="H41" s="36">
        <f>AN7</f>
        <v>0.2</v>
      </c>
    </row>
    <row r="42" spans="3:8">
      <c r="C42" s="38" t="str">
        <f>C30</f>
        <v>8в</v>
      </c>
      <c r="D42" s="32"/>
      <c r="E42" s="33">
        <f>M8</f>
        <v>0.14285714285714285</v>
      </c>
      <c r="F42" s="39">
        <f>V8</f>
        <v>0.26923076923076922</v>
      </c>
      <c r="G42" s="35">
        <f>AE8</f>
        <v>0.19230769230769232</v>
      </c>
      <c r="H42" s="36">
        <f>AN8</f>
        <v>0.14285714285714285</v>
      </c>
    </row>
    <row r="43" spans="3:8">
      <c r="C43" s="38" t="str">
        <f>C31</f>
        <v>8г</v>
      </c>
      <c r="D43" s="32"/>
      <c r="E43" s="33">
        <f>M9</f>
        <v>0.16666666666666666</v>
      </c>
      <c r="F43" s="39">
        <f>V9</f>
        <v>0.17241379310344829</v>
      </c>
      <c r="G43" s="35">
        <f>AE9</f>
        <v>0.17241379310344829</v>
      </c>
      <c r="H43" s="36">
        <f>AN9</f>
        <v>0.16666666666666666</v>
      </c>
    </row>
    <row r="44" spans="3:8">
      <c r="C44" s="38" t="str">
        <f>C32</f>
        <v>8д</v>
      </c>
      <c r="D44" s="32"/>
      <c r="E44" s="33">
        <f>M10</f>
        <v>0.14814814814814814</v>
      </c>
      <c r="F44" s="39">
        <f>V10</f>
        <v>0.62962962962962965</v>
      </c>
      <c r="G44" s="35">
        <f>AE10</f>
        <v>0.17857142857142858</v>
      </c>
      <c r="H44" s="36">
        <f>AN10</f>
        <v>0.16666666666666666</v>
      </c>
    </row>
    <row r="45" spans="3:8">
      <c r="C45" s="38" t="str">
        <f>C33</f>
        <v>8е</v>
      </c>
      <c r="D45" s="32"/>
      <c r="E45" s="33">
        <f>M11</f>
        <v>0.17241379310344829</v>
      </c>
      <c r="F45" s="39">
        <f>V11</f>
        <v>0.11538461538461539</v>
      </c>
      <c r="G45" s="35">
        <f>AE11</f>
        <v>0.10344827586206896</v>
      </c>
      <c r="H45" s="36">
        <f>AN11</f>
        <v>0.13333333333333333</v>
      </c>
    </row>
  </sheetData>
  <mergeCells count="48">
    <mergeCell ref="AF10:AG10"/>
    <mergeCell ref="A11:B11"/>
    <mergeCell ref="C11:D11"/>
    <mergeCell ref="E11:F11"/>
    <mergeCell ref="N11:O11"/>
    <mergeCell ref="W11:X11"/>
    <mergeCell ref="AF11:AG11"/>
    <mergeCell ref="A9:B9"/>
    <mergeCell ref="E9:F9"/>
    <mergeCell ref="N9:O9"/>
    <mergeCell ref="W9:X9"/>
    <mergeCell ref="AF9:AG9"/>
    <mergeCell ref="A10:B10"/>
    <mergeCell ref="C10:D10"/>
    <mergeCell ref="E10:F10"/>
    <mergeCell ref="N10:O10"/>
    <mergeCell ref="W10:X10"/>
    <mergeCell ref="A8:B8"/>
    <mergeCell ref="C8:D8"/>
    <mergeCell ref="E8:F8"/>
    <mergeCell ref="N8:O8"/>
    <mergeCell ref="W8:X8"/>
    <mergeCell ref="AF8:AG8"/>
    <mergeCell ref="A7:B7"/>
    <mergeCell ref="C7:D7"/>
    <mergeCell ref="E7:F7"/>
    <mergeCell ref="N7:O7"/>
    <mergeCell ref="W7:X7"/>
    <mergeCell ref="AF7:AG7"/>
    <mergeCell ref="A6:B6"/>
    <mergeCell ref="C6:D6"/>
    <mergeCell ref="E6:F6"/>
    <mergeCell ref="N6:O6"/>
    <mergeCell ref="W6:X6"/>
    <mergeCell ref="AF6:AG6"/>
    <mergeCell ref="AF4:AN4"/>
    <mergeCell ref="A5:B5"/>
    <mergeCell ref="C5:D5"/>
    <mergeCell ref="E5:F5"/>
    <mergeCell ref="N5:O5"/>
    <mergeCell ref="W5:X5"/>
    <mergeCell ref="AF5:AG5"/>
    <mergeCell ref="A2:AB2"/>
    <mergeCell ref="D3:G3"/>
    <mergeCell ref="H3:J3"/>
    <mergeCell ref="D4:M4"/>
    <mergeCell ref="N4:V4"/>
    <mergeCell ref="W4:AE4"/>
  </mergeCells>
  <conditionalFormatting sqref="L6:L11 AM6:AM11 U6:U12 AD6:AD11">
    <cfRule type="cellIs" dxfId="1" priority="4" operator="lessThan">
      <formula>0.5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5"/>
  <sheetViews>
    <sheetView tabSelected="1" topLeftCell="M1" workbookViewId="0">
      <selection activeCell="AB34" sqref="AB34"/>
    </sheetView>
  </sheetViews>
  <sheetFormatPr defaultRowHeight="15"/>
  <cols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>
      <c r="A2" s="58" t="s">
        <v>11</v>
      </c>
      <c r="B2" s="59"/>
      <c r="C2" s="59"/>
      <c r="D2" s="60"/>
      <c r="E2" s="60"/>
      <c r="F2" s="60"/>
      <c r="G2" s="60"/>
      <c r="H2" s="59"/>
      <c r="I2" s="59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1"/>
    </row>
    <row r="3" spans="1:40" ht="18" customHeight="1">
      <c r="B3" s="12" t="s">
        <v>12</v>
      </c>
      <c r="C3" s="8"/>
      <c r="D3" s="62" t="s">
        <v>26</v>
      </c>
      <c r="E3" s="63"/>
      <c r="F3" s="63"/>
      <c r="G3" s="64"/>
      <c r="H3" s="65" t="s">
        <v>13</v>
      </c>
      <c r="I3" s="66"/>
      <c r="J3" s="66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>
      <c r="A4" s="6" t="s">
        <v>0</v>
      </c>
      <c r="B4" s="5"/>
      <c r="C4" s="5"/>
      <c r="D4" s="40" t="s">
        <v>15</v>
      </c>
      <c r="E4" s="41"/>
      <c r="F4" s="41"/>
      <c r="G4" s="41"/>
      <c r="H4" s="41"/>
      <c r="I4" s="41"/>
      <c r="J4" s="41"/>
      <c r="K4" s="41"/>
      <c r="L4" s="41"/>
      <c r="M4" s="42"/>
      <c r="N4" s="43" t="s">
        <v>16</v>
      </c>
      <c r="O4" s="44"/>
      <c r="P4" s="44"/>
      <c r="Q4" s="44"/>
      <c r="R4" s="44"/>
      <c r="S4" s="44"/>
      <c r="T4" s="44"/>
      <c r="U4" s="44"/>
      <c r="V4" s="44"/>
      <c r="W4" s="45" t="s">
        <v>14</v>
      </c>
      <c r="X4" s="45"/>
      <c r="Y4" s="45"/>
      <c r="Z4" s="45"/>
      <c r="AA4" s="45"/>
      <c r="AB4" s="45"/>
      <c r="AC4" s="45"/>
      <c r="AD4" s="45"/>
      <c r="AE4" s="45"/>
      <c r="AF4" s="46" t="s">
        <v>17</v>
      </c>
      <c r="AG4" s="46"/>
      <c r="AH4" s="46"/>
      <c r="AI4" s="46"/>
      <c r="AJ4" s="46"/>
      <c r="AK4" s="46"/>
      <c r="AL4" s="46"/>
      <c r="AM4" s="46"/>
      <c r="AN4" s="46"/>
    </row>
    <row r="5" spans="1:40" ht="31.5" customHeight="1">
      <c r="A5" s="56" t="s">
        <v>1</v>
      </c>
      <c r="B5" s="57"/>
      <c r="C5" s="57" t="s">
        <v>2</v>
      </c>
      <c r="D5" s="57"/>
      <c r="E5" s="51" t="s">
        <v>9</v>
      </c>
      <c r="F5" s="51"/>
      <c r="G5" s="17">
        <v>5</v>
      </c>
      <c r="H5" s="17">
        <v>4</v>
      </c>
      <c r="I5" s="17">
        <v>3</v>
      </c>
      <c r="J5" s="17">
        <v>2</v>
      </c>
      <c r="K5" s="19" t="s">
        <v>7</v>
      </c>
      <c r="L5" s="19" t="s">
        <v>8</v>
      </c>
      <c r="M5" s="20" t="s">
        <v>10</v>
      </c>
      <c r="N5" s="51" t="s">
        <v>9</v>
      </c>
      <c r="O5" s="51"/>
      <c r="P5" s="7" t="s">
        <v>3</v>
      </c>
      <c r="Q5" s="22" t="s">
        <v>4</v>
      </c>
      <c r="R5" s="22" t="s">
        <v>5</v>
      </c>
      <c r="S5" s="22" t="s">
        <v>6</v>
      </c>
      <c r="T5" s="19" t="s">
        <v>7</v>
      </c>
      <c r="U5" s="19" t="s">
        <v>8</v>
      </c>
      <c r="V5" s="21" t="s">
        <v>10</v>
      </c>
      <c r="W5" s="51" t="s">
        <v>9</v>
      </c>
      <c r="X5" s="51"/>
      <c r="Y5" s="26">
        <v>5</v>
      </c>
      <c r="Z5" s="26">
        <v>4</v>
      </c>
      <c r="AA5" s="26">
        <v>3</v>
      </c>
      <c r="AB5" s="26">
        <v>2</v>
      </c>
      <c r="AC5" s="19" t="s">
        <v>7</v>
      </c>
      <c r="AD5" s="19" t="s">
        <v>8</v>
      </c>
      <c r="AE5" s="21" t="s">
        <v>10</v>
      </c>
      <c r="AF5" s="48" t="s">
        <v>9</v>
      </c>
      <c r="AG5" s="48"/>
      <c r="AH5" s="24">
        <v>5</v>
      </c>
      <c r="AI5" s="24">
        <v>4</v>
      </c>
      <c r="AJ5" s="24">
        <v>3</v>
      </c>
      <c r="AK5" s="24">
        <v>2</v>
      </c>
      <c r="AL5" s="19" t="s">
        <v>7</v>
      </c>
      <c r="AM5" s="19" t="s">
        <v>8</v>
      </c>
      <c r="AN5" s="21" t="s">
        <v>10</v>
      </c>
    </row>
    <row r="6" spans="1:40" ht="18" customHeight="1">
      <c r="A6" s="55" t="s">
        <v>33</v>
      </c>
      <c r="B6" s="55"/>
      <c r="C6" s="54">
        <v>33</v>
      </c>
      <c r="D6" s="54"/>
      <c r="E6" s="47">
        <v>28</v>
      </c>
      <c r="F6" s="47"/>
      <c r="G6" s="28">
        <v>2</v>
      </c>
      <c r="H6" s="28">
        <v>10</v>
      </c>
      <c r="I6" s="28">
        <v>14</v>
      </c>
      <c r="J6" s="28">
        <v>2</v>
      </c>
      <c r="K6" s="9">
        <f>(G6+H6)/E6</f>
        <v>0.42857142857142855</v>
      </c>
      <c r="L6" s="9">
        <f>(G6+H6+I6)/E6</f>
        <v>0.9285714285714286</v>
      </c>
      <c r="M6" s="10">
        <f>J6/E6</f>
        <v>7.1428571428571425E-2</v>
      </c>
      <c r="N6" s="47">
        <v>29</v>
      </c>
      <c r="O6" s="47"/>
      <c r="P6" s="23">
        <v>0</v>
      </c>
      <c r="Q6" s="23">
        <v>0</v>
      </c>
      <c r="R6" s="23">
        <v>19</v>
      </c>
      <c r="S6" s="23">
        <v>10</v>
      </c>
      <c r="T6" s="9">
        <f>(P6+Q6)/N6</f>
        <v>0</v>
      </c>
      <c r="U6" s="9">
        <f>(P6+Q6+R6)/N6</f>
        <v>0.65517241379310343</v>
      </c>
      <c r="V6" s="10">
        <f>S6/N6</f>
        <v>0.34482758620689657</v>
      </c>
      <c r="W6" s="47">
        <v>28</v>
      </c>
      <c r="X6" s="47"/>
      <c r="Y6" s="27">
        <v>0</v>
      </c>
      <c r="Z6" s="27">
        <v>10</v>
      </c>
      <c r="AA6" s="27">
        <v>10</v>
      </c>
      <c r="AB6" s="27">
        <v>8</v>
      </c>
      <c r="AC6" s="9">
        <f>(X6+Z6)/W6</f>
        <v>0.35714285714285715</v>
      </c>
      <c r="AD6" s="9">
        <f>(X6+Z6+AA6)/W6</f>
        <v>0.7142857142857143</v>
      </c>
      <c r="AE6" s="10">
        <f>AB6/W6</f>
        <v>0.2857142857142857</v>
      </c>
      <c r="AF6" s="47">
        <v>31</v>
      </c>
      <c r="AG6" s="47"/>
      <c r="AH6" s="25">
        <v>1</v>
      </c>
      <c r="AI6" s="25">
        <v>11</v>
      </c>
      <c r="AJ6" s="25">
        <v>12</v>
      </c>
      <c r="AK6" s="25">
        <v>7</v>
      </c>
      <c r="AL6" s="9">
        <f>(AG6+AI6)/AF6</f>
        <v>0.35483870967741937</v>
      </c>
      <c r="AM6" s="9">
        <f>(AG6+AI6+AJ6)/AF6</f>
        <v>0.74193548387096775</v>
      </c>
      <c r="AN6" s="10">
        <f>AK6/AF6</f>
        <v>0.22580645161290322</v>
      </c>
    </row>
    <row r="7" spans="1:40" ht="18.75">
      <c r="U7" s="29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40"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40">
      <c r="E9" s="37"/>
      <c r="F9" s="37"/>
      <c r="G9" s="37"/>
      <c r="H9" s="37"/>
    </row>
    <row r="10" spans="1:40">
      <c r="C10" s="31" t="str">
        <f>A6</f>
        <v>9Г</v>
      </c>
      <c r="D10" s="32"/>
      <c r="E10" s="33">
        <f>K6</f>
        <v>0.42857142857142855</v>
      </c>
      <c r="F10" s="34">
        <f>T6</f>
        <v>0</v>
      </c>
      <c r="G10" s="35">
        <f>AC6</f>
        <v>0.35714285714285715</v>
      </c>
      <c r="H10" s="36">
        <f>AL6</f>
        <v>0.35483870967741937</v>
      </c>
    </row>
    <row r="11" spans="1:40">
      <c r="E11" t="s">
        <v>18</v>
      </c>
    </row>
    <row r="16" spans="1:40" ht="23.25">
      <c r="R16" s="30"/>
    </row>
    <row r="18" spans="3:8">
      <c r="C18" s="31" t="str">
        <f>A6</f>
        <v>9Г</v>
      </c>
      <c r="D18" s="32"/>
      <c r="E18" s="33">
        <f>L6</f>
        <v>0.9285714285714286</v>
      </c>
      <c r="F18" s="39">
        <f>U6</f>
        <v>0.65517241379310343</v>
      </c>
      <c r="G18" s="35">
        <f>AD6</f>
        <v>0.7142857142857143</v>
      </c>
      <c r="H18" s="36">
        <f>AM6</f>
        <v>0.74193548387096775</v>
      </c>
    </row>
    <row r="25" spans="3:8">
      <c r="C25" s="38" t="str">
        <f>C18</f>
        <v>9Г</v>
      </c>
      <c r="D25" s="32"/>
      <c r="E25" s="33">
        <f>M6</f>
        <v>7.1428571428571425E-2</v>
      </c>
      <c r="F25" s="39">
        <f>V6</f>
        <v>0.34482758620689657</v>
      </c>
      <c r="G25" s="35">
        <f>AE6</f>
        <v>0.2857142857142857</v>
      </c>
      <c r="H25" s="36">
        <f>AN6</f>
        <v>0.22580645161290322</v>
      </c>
    </row>
  </sheetData>
  <mergeCells count="19">
    <mergeCell ref="A6:B6"/>
    <mergeCell ref="C6:D6"/>
    <mergeCell ref="E6:F6"/>
    <mergeCell ref="N6:O6"/>
    <mergeCell ref="W6:X6"/>
    <mergeCell ref="AF6:AG6"/>
    <mergeCell ref="AF4:AN4"/>
    <mergeCell ref="A5:B5"/>
    <mergeCell ref="C5:D5"/>
    <mergeCell ref="E5:F5"/>
    <mergeCell ref="N5:O5"/>
    <mergeCell ref="W5:X5"/>
    <mergeCell ref="AF5:AG5"/>
    <mergeCell ref="A2:AB2"/>
    <mergeCell ref="D3:G3"/>
    <mergeCell ref="H3:J3"/>
    <mergeCell ref="D4:M4"/>
    <mergeCell ref="N4:V4"/>
    <mergeCell ref="W4:AE4"/>
  </mergeCells>
  <conditionalFormatting sqref="L6 AM6 U6:U7 AD6">
    <cfRule type="cellIs" dxfId="0" priority="4" operator="lessThan">
      <formula>0.5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Анализ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Хоменко</cp:lastModifiedBy>
  <dcterms:created xsi:type="dcterms:W3CDTF">2020-11-25T18:48:25Z</dcterms:created>
  <dcterms:modified xsi:type="dcterms:W3CDTF">2020-12-23T15:58:45Z</dcterms:modified>
</cp:coreProperties>
</file>